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bookViews>
    <workbookView xWindow="640" yWindow="580" windowWidth="31940" windowHeight="19900" activeTab="3"/>
  </bookViews>
  <sheets>
    <sheet name="Gebruiksaanwijzing" sheetId="1" r:id="rId1"/>
    <sheet name="Leerling alg" sheetId="2" r:id="rId2"/>
    <sheet name="Presenteren_Jaar3" sheetId="3" r:id="rId3"/>
    <sheet name="Presenteren_Jaar2" sheetId="4" r:id="rId4"/>
    <sheet name="Presenteren_Jaar1" sheetId="5" r:id="rId5"/>
    <sheet name="Presenteren_Totaal" sheetId="6" r:id="rId6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<sst xmlns="http://schemas.openxmlformats.org/spreadsheetml/2006/main" count="170" uniqueCount="73">
  <si>
    <t>Gebruiksaanwijzing</t>
  </si>
  <si>
    <t>Algemeen</t>
  </si>
  <si>
    <t>Om te voorkomen dat men per ongeluk cellen verandert die ongewijzigd moeten blijven, zijn de werkbladen hiertegen beveiligd.</t>
  </si>
  <si>
    <t>Standaard is het wachtwoord om die beveiliging op te heffen: rubric</t>
  </si>
  <si>
    <t>Tabblad 2: Rubric 21st CS</t>
  </si>
  <si>
    <t>Gebruik dit tabblad om een basis rubric aan te maken.</t>
  </si>
  <si>
    <t>De inhoud van de cellen wordt in de leerling tabbladen overgenomen.</t>
  </si>
  <si>
    <t>Geef in de kolom max. aan hoeveel % de deelvaardigheid op het totaal uitmaakt.</t>
  </si>
  <si>
    <t>Als je het aantal vaardigheden aanpast, moet je ook de grafiek aanpassen in het leerling alg tabblad.</t>
  </si>
  <si>
    <t>Tabblad 3: Leerling alg</t>
  </si>
  <si>
    <t>Gebruik dit tabblad om meerdere tabbladen voor leerlingen aan te maken door het tabblad te kopiëren. Geef daartoe een rechter muisklik op het tabblad 'Leerling Alg'; kies 'Verplaatsen of kopiëren'; geef aan waar het werklblad ingevoegd moet worden en zet een vinkje bij 'Een kopie maken'.</t>
  </si>
  <si>
    <t>Verander daarna de naam van het nieuwe tabblad in de naam van de leerling. Die naam wordt dan op het werkblad overgenomen.</t>
  </si>
  <si>
    <t>Geef met een symbool (een *, X of iets anders) aan wat de deelscore is van een leerling.</t>
  </si>
  <si>
    <t>Zodra op een regel één score is gemarkeerd, wordt het deelcijfer berekend en kleurt het vakje groen.</t>
  </si>
  <si>
    <t>Eventueel kan met met de Excel-functionaliteit "Opmerking toevoegen" de deelscore nader worden toegelicht.</t>
  </si>
  <si>
    <t>Nul-meting:</t>
  </si>
  <si>
    <t>Ambitie:</t>
  </si>
  <si>
    <t>Eind-meting:</t>
  </si>
  <si>
    <t>Criteria</t>
  </si>
  <si>
    <t>Max.</t>
  </si>
  <si>
    <t>Score-N</t>
  </si>
  <si>
    <t>score-N%</t>
  </si>
  <si>
    <t>Score-A</t>
  </si>
  <si>
    <t>Score-A%</t>
  </si>
  <si>
    <t>Score-E</t>
  </si>
  <si>
    <t>Score-E%</t>
  </si>
  <si>
    <t>nul-meting</t>
  </si>
  <si>
    <t>ambitie</t>
  </si>
  <si>
    <t>eind-meting</t>
  </si>
  <si>
    <t>x</t>
  </si>
  <si>
    <t>Rubric presenteren Masterclass Bataafs Lyceum 21st CS</t>
  </si>
  <si>
    <t>Doelgericht presenteren</t>
  </si>
  <si>
    <t>Ik kan een ander helpen om doelgericht te presenteren.</t>
  </si>
  <si>
    <t>Ik kan binnen de gegeven tijd overbrengen wat ik wil. Ik houd goed rekening met mijn publiek. </t>
  </si>
  <si>
    <t>Ik kan overbrengen wat ik wil. Ik houd rekening met mijn publiek, maar blijf net niet binnen de gestelde tijd.</t>
  </si>
  <si>
    <t>Ik kan bijna altijd overbrengen wat ik wil. Ik probeer rekening te houden met mijn publiek, maar mijn presentatie is te kort of te lang.</t>
  </si>
  <si>
    <t>Ik kan binnen de gestelde tijd niet helemaal overbrengen wat ik wil. Ik stem niet helemaal goed af op mijn publiek.</t>
  </si>
  <si>
    <t>Ik kan niet overbrengen wat ik wil of zou moeten. Ik stem niet af op mijn publiek.</t>
  </si>
  <si>
    <t>Oogcontact</t>
  </si>
  <si>
    <t>Ik kan een ander helpen om oogcontact te gebruiken tijdens een presentatie</t>
  </si>
  <si>
    <t>Ik kan goed oogcontact houden met mijn publiek en ik heb geen notities nodig</t>
  </si>
  <si>
    <t>Ik kan oogcontact houden met mijn publiek, maar ik heb soms notities nodig.</t>
  </si>
  <si>
    <t>Ik kan oogcontact houden met een deel van mijn publiek, maar ik heb soms notities nodig.</t>
  </si>
  <si>
    <t>Ik kan geen oogcontact houden met mijn publiek en ik heb vaak mijn notities nodig.</t>
  </si>
  <si>
    <t>Ik kan geen oogcontact houden met mijn publiek, want ik moet mijn notities oplezen.</t>
  </si>
  <si>
    <t>Houding</t>
  </si>
  <si>
    <t>Ik kan een ander helpen met zijn houding tijdens een presentatie</t>
  </si>
  <si>
    <t>Ik kan gedurende een presentatie mijn houding onder controle houden. Ik kom rustig over.</t>
  </si>
  <si>
    <t>Ik kan niet de hele tijd mijn houding onder controle houden tijdens een presentatie; ik kom soms onrustig over.</t>
  </si>
  <si>
    <t>Ik kan tijdens een presentatie af en toe mijn houding onder controle houden; ik kom onrustig over.</t>
  </si>
  <si>
    <t>Ik kan tijdens een presentatie niet stilstaan (wiebelen/frunniken) en kom erg onrustig over.</t>
  </si>
  <si>
    <t>Tijdens een presentatie voel ik mij totaal niet op mijn gemak.</t>
  </si>
  <si>
    <t>Stem</t>
  </si>
  <si>
    <t>Ik kan een ander helpen met het gebruik van zijn stem tijdens een presentatie.</t>
  </si>
  <si>
    <t>Ik kan tijdens een presentatie mijn stemgeluid goed afstemmen op mijn publiek. Ik articuleer goed en gebruik voldoende variatie in toonhoogte.</t>
  </si>
  <si>
    <t>Ik kan tijdens een presentatie mijn stemgeluid voldoende afstemmen op mijn publiek. Ik articuleer goed, maar mijn stemgebruik is nog te monotoon.</t>
  </si>
  <si>
    <t>Ik kan tijdens een presentatie mijn stem voldoende afstemmen op mijn publiek, maar deze is te monotoon en ik praat teveel binnensmonds.</t>
  </si>
  <si>
    <t>Ik kan onvoldoende luid spreken of ik spreek juist te luid. Mijn stemgebruik is te monotoon en ik praat teveel binnensmonds.</t>
  </si>
  <si>
    <t>Ik kan mij niet verstaanbaar maken tijdens een presentatie.</t>
  </si>
  <si>
    <t>Enthousiasme/Interactie</t>
  </si>
  <si>
    <t>Ik kan een ander helpen zijn enthousiasme te gebruiken bij een presentatie en interactie te hebben tijdmet zijn publiek.</t>
  </si>
  <si>
    <t>Ik kan enthousiast presenteren en betrek mijn publiek er goed bij.</t>
  </si>
  <si>
    <t>Ik kan een deel van mijn presentatie met enthousiasme brengen en betrek mijn  publiek er zoveel mogelijk bij.</t>
  </si>
  <si>
    <t>Ik kan een deel van mijn presentatie met enthousiasme brengen, maar ik betrek mijn publiek er niet bij.</t>
  </si>
  <si>
    <t>Ik kan geen enthousiasme tonen in mijn presentatie, maar probeer wel mijn publiek erbij te betrekken.</t>
  </si>
  <si>
    <t>Ik kan geen interesse tonen in mijn presentatie en ik betrek mijn publiek er niet bij.</t>
  </si>
  <si>
    <t>Hulpmiddelen</t>
  </si>
  <si>
    <t>Ik kan een ander helpen met het gebruik van de juiste hulpmiddelen tijdens zijn presentatie.</t>
  </si>
  <si>
    <t>Ik kan meerdere hulpmiddelen inzetten om mijn presentatie te ondersteunen.</t>
  </si>
  <si>
    <t>Ik kan de juiste hulpmiddelen inzetten om mijn presentatie te ondersteunen.</t>
  </si>
  <si>
    <t>Ik kan een hulpmiddel inzetten, maar dit ondersteunt de presentatie nauwelijks.</t>
  </si>
  <si>
    <t>Ik kan een hulpmiddel inzetten, maar dit ondersteunt de presentatie niet.</t>
  </si>
  <si>
    <t>Ik kan geen hulpmiddelen inzetten tijdens een presentatie.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</si>
</sst>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5"/>
      <color rgb="FF1F497D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9" fontId="0" fillId="2" borderId="2" xfId="0" applyNumberFormat="1" applyFont="1" applyFill="1" applyBorder="1" applyAlignment="1">
      <alignment horizontal="left" vertical="top" wrapText="1"/>
    </xf>
    <xf numFmtId="9" fontId="3" fillId="2" borderId="2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left" vertical="top" wrapText="1"/>
    </xf>
    <xf numFmtId="0" fontId="3" fillId="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9" fontId="3" fillId="0" borderId="2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0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/>
    </xf>
    <xf numFmtId="0" fontId="0" fillId="2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evolgde hyperlink" xfId="21"/>
  </cellStyles>
  <dxfs count="29"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/>
  </sheetViews>
  <sheetFormatPr defaultColWidth="15.140625" defaultRowHeight="15" customHeight="1"/>
  <cols>
    <col min="1" max="1" width="72.7109375" style="0" customWidth="1"/>
    <col min="2" max="6" width="8.00390625" style="0" customWidth="1"/>
    <col min="7" max="26" width="7.421875" style="0" customWidth="1"/>
  </cols>
  <sheetData>
    <row r="1" spans="1:26" ht="20.25" customHeight="1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customHeight="1">
      <c r="A2" s="2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30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>
      <c r="A6" s="2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30" customHeight="1">
      <c r="A10" s="15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>
      <c r="A12" s="2" t="s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60" customHeight="1">
      <c r="A13" s="15" t="s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30" customHeight="1">
      <c r="A14" s="15" t="s"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>
      <c r="A15" s="15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0" customHeight="1">
      <c r="A16" s="15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30" customHeight="1">
      <c r="A17" s="15" t="s"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 topLeftCell="A1"/>
  </sheetViews>
  <sheetFormatPr defaultColWidth="15.140625" defaultRowHeight="15" customHeight="1"/>
  <cols>
    <col min="1" max="1" width="31.8515625" style="0" customWidth="1"/>
    <col min="2" max="2" width="8.00390625" style="0" customWidth="1"/>
    <col min="3" max="3" width="28.140625" style="0" customWidth="1"/>
    <col min="4" max="4" width="6.28125" style="0" customWidth="1"/>
    <col min="5" max="5" width="28.140625" style="0" customWidth="1"/>
    <col min="6" max="6" width="6.28125" style="0" customWidth="1"/>
    <col min="7" max="7" width="28.140625" style="0" customWidth="1"/>
    <col min="8" max="8" width="6.28125" style="0" customWidth="1"/>
    <col min="9" max="9" width="28.140625" style="0" customWidth="1"/>
    <col min="10" max="10" width="6.28125" style="0" customWidth="1"/>
    <col min="11" max="11" width="8.28125" style="0" customWidth="1"/>
    <col min="12" max="16" width="8.00390625" style="0" customWidth="1"/>
    <col min="17" max="26" width="7.421875" style="0" customWidth="1"/>
  </cols>
  <sheetData>
    <row r="1" spans="1:26" ht="19.5" customHeight="1">
      <c r="A1" s="18" t="str">
        <f>Presenteren_Totaal!A1:B1</f>
        <v>Rubric presenteren Masterclass Bataafs Lyceum 21st CS</v>
      </c>
      <c r="B1" s="19"/>
      <c r="C1" s="2" t="str">
        <f ca="1">CONCATENATE("Naam: ",MID(CELL("bestandsnaam",A1),SEARCH("]",CELL("bestandsnaam",A1),1)+1,99))</f>
        <v>Naam: Leerling alg</v>
      </c>
      <c r="D1" s="2"/>
      <c r="E1" s="2" t="s">
        <v>15</v>
      </c>
      <c r="F1" s="2">
        <f>SUM(K3:K20)/10</f>
        <v>-7.5</v>
      </c>
      <c r="G1" s="2" t="s">
        <v>16</v>
      </c>
      <c r="H1" s="2">
        <f>SUM(M3:M20)/10</f>
        <v>-7.5</v>
      </c>
      <c r="I1" s="2" t="s">
        <v>17</v>
      </c>
      <c r="J1" s="2">
        <f>SUM(O3:O20)/10</f>
        <v>-7.5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customHeight="1">
      <c r="A2" s="3" t="s">
        <v>18</v>
      </c>
      <c r="B2" s="3" t="s">
        <v>19</v>
      </c>
      <c r="C2" s="4">
        <f>Presenteren_Totaal!C2</f>
        <v>1</v>
      </c>
      <c r="D2" s="13"/>
      <c r="E2" s="4">
        <f>Presenteren_Totaal!G2</f>
        <v>0.67</v>
      </c>
      <c r="F2" s="13"/>
      <c r="G2" s="4">
        <f>Presenteren_Totaal!K2</f>
        <v>0.33</v>
      </c>
      <c r="H2" s="13"/>
      <c r="I2" s="4">
        <f>Presenteren_Totaal!M2</f>
        <v>0</v>
      </c>
      <c r="J2" s="13"/>
      <c r="K2" s="5" t="s">
        <v>20</v>
      </c>
      <c r="L2" s="15" t="s">
        <v>21</v>
      </c>
      <c r="M2" s="15" t="s">
        <v>22</v>
      </c>
      <c r="N2" s="15" t="s">
        <v>23</v>
      </c>
      <c r="O2" s="15" t="s">
        <v>24</v>
      </c>
      <c r="P2" s="15" t="s">
        <v>25</v>
      </c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60" customHeight="1">
      <c r="A3" s="20" t="str">
        <f>Presenteren_Totaal!A3</f>
        <v>Doelgericht presenteren</v>
      </c>
      <c r="B3" s="24">
        <f>Presenteren_Totaal!B3</f>
        <v>12.5</v>
      </c>
      <c r="C3" s="22" t="str">
        <f>Presenteren_Totaal!C3</f>
        <v>Ik kan een ander helpen om doelgericht te presenteren.</v>
      </c>
      <c r="D3" s="6"/>
      <c r="E3" s="22" t="str">
        <f>Presenteren_Totaal!G3</f>
        <v>Ik kan overbrengen wat ik wil. Ik houd rekening met mijn publiek, maar blijf net niet binnen de gestelde tijd.</v>
      </c>
      <c r="F3" s="6"/>
      <c r="G3" s="22" t="str">
        <f>Presenteren_Totaal!K3</f>
        <v>Ik kan binnen de gestelde tijd niet helemaal overbrengen wat ik wil. Ik stem niet helemaal goed af op mijn publiek.</v>
      </c>
      <c r="H3" s="6"/>
      <c r="I3" s="22" t="str">
        <f>Presenteren_Totaal!M3</f>
        <v>Ik kan niet overbrengen wat ik wil of zou moeten. Ik stem niet af op mijn publiek.</v>
      </c>
      <c r="J3" s="6"/>
      <c r="K3" s="17">
        <f>IF(NOT(ISBLANK(D3)),C$2,IF(NOT(ISBLANK(F3)),E$2,IF(NOT(ISBLANK(H3)),G$2,IF(NOT(ISBLANK(J3)),I$2,-1))))*$B3</f>
        <v>-12.5</v>
      </c>
      <c r="L3" s="7">
        <f>K3/$B3</f>
        <v>-1</v>
      </c>
      <c r="M3" s="17">
        <f>IF(NOT(ISBLANK(D4)),$C$2,IF(NOT(ISBLANK(F4)),$E$2,IF(NOT(ISBLANK(H4)),$G$2,IF(NOT(ISBLANK(J4)),$I$2,-1))))*$B3</f>
        <v>-12.5</v>
      </c>
      <c r="N3" s="7">
        <f>M3/$B3</f>
        <v>-1</v>
      </c>
      <c r="O3" s="17">
        <f>IF(NOT(ISBLANK($D5)),$C$2,IF(NOT(ISBLANK($F5)),$E$2,IF(NOT(ISBLANK($H5)),$G$2,IF(NOT(ISBLANK($J5)),$I$2,-1))))*$B3</f>
        <v>-12.5</v>
      </c>
      <c r="P3" s="7">
        <f>O3/$B3</f>
        <v>-1</v>
      </c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>
      <c r="A4" s="21"/>
      <c r="B4" s="25"/>
      <c r="C4" s="23"/>
      <c r="D4" s="8"/>
      <c r="E4" s="23"/>
      <c r="F4" s="8"/>
      <c r="G4" s="23"/>
      <c r="H4" s="8"/>
      <c r="I4" s="23"/>
      <c r="J4" s="8"/>
      <c r="K4" s="17"/>
      <c r="L4" s="7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>
      <c r="A5" s="21"/>
      <c r="B5" s="25"/>
      <c r="C5" s="23"/>
      <c r="D5" s="9"/>
      <c r="E5" s="23"/>
      <c r="F5" s="9"/>
      <c r="G5" s="23"/>
      <c r="H5" s="9"/>
      <c r="I5" s="23"/>
      <c r="J5" s="9"/>
      <c r="K5" s="17"/>
      <c r="L5" s="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60" customHeight="1">
      <c r="A6" s="20" t="str">
        <f>Presenteren_Totaal!A4</f>
        <v>Oogcontact</v>
      </c>
      <c r="B6" s="24">
        <f>Presenteren_Totaal!B4</f>
        <v>12.5</v>
      </c>
      <c r="C6" s="22" t="str">
        <f>Presenteren_Totaal!C4</f>
        <v>Ik kan een ander helpen om oogcontact te gebruiken tijdens een presentatie</v>
      </c>
      <c r="D6" s="6"/>
      <c r="E6" s="22" t="str">
        <f>Presenteren_Totaal!G4</f>
        <v>Ik kan oogcontact houden met mijn publiek, maar ik heb soms notities nodig.</v>
      </c>
      <c r="F6" s="6"/>
      <c r="G6" s="22" t="str">
        <f>Presenteren_Totaal!K4</f>
        <v>Ik kan geen oogcontact houden met mijn publiek en ik heb vaak mijn notities nodig.</v>
      </c>
      <c r="H6" s="6"/>
      <c r="I6" s="22" t="str">
        <f>Presenteren_Totaal!M4</f>
        <v>Ik kan geen oogcontact houden met mijn publiek, want ik moet mijn notities oplezen.</v>
      </c>
      <c r="J6" s="6"/>
      <c r="K6" s="17">
        <f>IF(NOT(ISBLANK(D6)),C$2,IF(NOT(ISBLANK(F6)),E$2,IF(NOT(ISBLANK(H6)),G$2,IF(NOT(ISBLANK(J6)),I$2,-1))))*$B6</f>
        <v>-12.5</v>
      </c>
      <c r="L6" s="7">
        <f>K6/$B6</f>
        <v>-1</v>
      </c>
      <c r="M6" s="17">
        <f>IF(NOT(ISBLANK(D7)),$C$2,IF(NOT(ISBLANK(F7)),$E$2,IF(NOT(ISBLANK(H7)),$G$2,IF(NOT(ISBLANK(J7)),$I$2,-1))))*$B6</f>
        <v>-12.5</v>
      </c>
      <c r="N6" s="7">
        <f>M6/$B6</f>
        <v>-1</v>
      </c>
      <c r="O6" s="17">
        <f>IF(NOT(ISBLANK($D8)),$C$2,IF(NOT(ISBLANK($F8)),$E$2,IF(NOT(ISBLANK($H8)),$G$2,IF(NOT(ISBLANK($J8)),$I$2,-1))))*$B6</f>
        <v>-12.5</v>
      </c>
      <c r="P6" s="7">
        <f>O6/$B6</f>
        <v>-1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>
      <c r="A7" s="21"/>
      <c r="B7" s="25"/>
      <c r="C7" s="23"/>
      <c r="D7" s="8"/>
      <c r="E7" s="23"/>
      <c r="F7" s="8"/>
      <c r="G7" s="23"/>
      <c r="H7" s="8"/>
      <c r="I7" s="23"/>
      <c r="J7" s="8"/>
      <c r="K7" s="17"/>
      <c r="L7" s="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>
      <c r="A8" s="21"/>
      <c r="B8" s="25"/>
      <c r="C8" s="23"/>
      <c r="D8" s="9"/>
      <c r="E8" s="23"/>
      <c r="F8" s="9"/>
      <c r="G8" s="23"/>
      <c r="H8" s="9"/>
      <c r="I8" s="23"/>
      <c r="J8" s="9"/>
      <c r="K8" s="17"/>
      <c r="L8" s="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60" customHeight="1">
      <c r="A9" s="20" t="str">
        <f>Presenteren_Totaal!A5</f>
        <v>Houding</v>
      </c>
      <c r="B9" s="24">
        <f>Presenteren_Totaal!B5</f>
        <v>12.5</v>
      </c>
      <c r="C9" s="22" t="str">
        <f>Presenteren_Totaal!C5</f>
        <v>Ik kan een ander helpen met zijn houding tijdens een presentatie</v>
      </c>
      <c r="D9" s="6"/>
      <c r="E9" s="22" t="str">
        <f>Presenteren_Totaal!G5</f>
        <v>Ik kan niet de hele tijd mijn houding onder controle houden tijdens een presentatie; ik kom soms onrustig over.</v>
      </c>
      <c r="F9" s="6"/>
      <c r="G9" s="22" t="str">
        <f>Presenteren_Totaal!K5</f>
        <v>Ik kan tijdens een presentatie niet stilstaan (wiebelen/frunniken) en kom erg onrustig over.</v>
      </c>
      <c r="H9" s="6"/>
      <c r="I9" s="22" t="str">
        <f>Presenteren_Totaal!M5</f>
        <v>Tijdens een presentatie voel ik mij totaal niet op mijn gemak.</v>
      </c>
      <c r="J9" s="6"/>
      <c r="K9" s="17">
        <f>IF(NOT(ISBLANK(D9)),C$2,IF(NOT(ISBLANK(F9)),E$2,IF(NOT(ISBLANK(H9)),G$2,IF(NOT(ISBLANK(J9)),I$2,-1))))*$B9</f>
        <v>-12.5</v>
      </c>
      <c r="L9" s="7">
        <f>K9/$B9</f>
        <v>-1</v>
      </c>
      <c r="M9" s="17">
        <f>IF(NOT(ISBLANK(D10)),$C$2,IF(NOT(ISBLANK(F10)),$E$2,IF(NOT(ISBLANK(H10)),$G$2,IF(NOT(ISBLANK(J10)),$I$2,-1))))*$B9</f>
        <v>-12.5</v>
      </c>
      <c r="N9" s="7">
        <f>M9/$B9</f>
        <v>-1</v>
      </c>
      <c r="O9" s="17">
        <f>IF(NOT(ISBLANK($D11)),$C$2,IF(NOT(ISBLANK($F11)),$E$2,IF(NOT(ISBLANK($H11)),$G$2,IF(NOT(ISBLANK($J11)),$I$2,-1))))*$B9</f>
        <v>-12.5</v>
      </c>
      <c r="P9" s="7">
        <f>O9/$B9</f>
        <v>-1</v>
      </c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>
      <c r="A10" s="21"/>
      <c r="B10" s="25"/>
      <c r="C10" s="23"/>
      <c r="D10" s="8"/>
      <c r="E10" s="23"/>
      <c r="F10" s="8"/>
      <c r="G10" s="23"/>
      <c r="H10" s="8"/>
      <c r="I10" s="23"/>
      <c r="J10" s="8"/>
      <c r="K10" s="17"/>
      <c r="L10" s="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21"/>
      <c r="B11" s="25"/>
      <c r="C11" s="23"/>
      <c r="D11" s="9"/>
      <c r="E11" s="23"/>
      <c r="F11" s="9"/>
      <c r="G11" s="23"/>
      <c r="H11" s="9"/>
      <c r="I11" s="23"/>
      <c r="J11" s="9"/>
      <c r="K11" s="17"/>
      <c r="L11" s="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30" customHeight="1">
      <c r="A12" s="20" t="str">
        <f>Presenteren_Totaal!A6</f>
        <v>Stem</v>
      </c>
      <c r="B12" s="24">
        <f>Presenteren_Totaal!B6</f>
        <v>12.5</v>
      </c>
      <c r="C12" s="22" t="str">
        <f>Presenteren_Totaal!C6</f>
        <v>Ik kan een ander helpen met het gebruik van zijn stem tijdens een presentatie.</v>
      </c>
      <c r="D12" s="6"/>
      <c r="E12" s="22" t="str">
        <f>Presenteren_Totaal!G6</f>
        <v>Ik kan tijdens een presentatie mijn stemgeluid voldoende afstemmen op mijn publiek. Ik articuleer goed, maar mijn stemgebruik is nog te monotoon.</v>
      </c>
      <c r="F12" s="6"/>
      <c r="G12" s="22" t="str">
        <f>Presenteren_Totaal!K6</f>
        <v>Ik kan onvoldoende luid spreken of ik spreek juist te luid. Mijn stemgebruik is te monotoon en ik praat teveel binnensmonds.</v>
      </c>
      <c r="H12" s="6"/>
      <c r="I12" s="22" t="str">
        <f>Presenteren_Totaal!M6</f>
        <v>Ik kan mij niet verstaanbaar maken tijdens een presentatie.</v>
      </c>
      <c r="J12" s="6"/>
      <c r="K12" s="17">
        <f>IF(NOT(ISBLANK(D12)),C$2,IF(NOT(ISBLANK(F12)),E$2,IF(NOT(ISBLANK(H12)),G$2,IF(NOT(ISBLANK(J12)),I$2,-1))))*$B12</f>
        <v>-12.5</v>
      </c>
      <c r="L12" s="7">
        <f>K12/$B12</f>
        <v>-1</v>
      </c>
      <c r="M12" s="17">
        <f>IF(NOT(ISBLANK(D13)),$C$2,IF(NOT(ISBLANK(F13)),$E$2,IF(NOT(ISBLANK(H13)),$G$2,IF(NOT(ISBLANK(J13)),$I$2,-1))))*$B12</f>
        <v>-12.5</v>
      </c>
      <c r="N12" s="7">
        <f>M12/$B12</f>
        <v>-1</v>
      </c>
      <c r="O12" s="17">
        <f>IF(NOT(ISBLANK($D14)),$C$2,IF(NOT(ISBLANK($F14)),$E$2,IF(NOT(ISBLANK($H14)),$G$2,IF(NOT(ISBLANK($J14)),$I$2,-1))))*$B12</f>
        <v>-12.5</v>
      </c>
      <c r="P12" s="7">
        <f>O12/$B12</f>
        <v>-1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>
      <c r="A13" s="21"/>
      <c r="B13" s="25"/>
      <c r="C13" s="23"/>
      <c r="D13" s="8"/>
      <c r="E13" s="23"/>
      <c r="F13" s="8"/>
      <c r="G13" s="23"/>
      <c r="H13" s="8"/>
      <c r="I13" s="23"/>
      <c r="J13" s="8"/>
      <c r="K13" s="17"/>
      <c r="L13" s="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>
      <c r="A14" s="21"/>
      <c r="B14" s="25"/>
      <c r="C14" s="23"/>
      <c r="D14" s="9"/>
      <c r="E14" s="23"/>
      <c r="F14" s="9"/>
      <c r="G14" s="23"/>
      <c r="H14" s="9"/>
      <c r="I14" s="23"/>
      <c r="J14" s="9"/>
      <c r="K14" s="17"/>
      <c r="L14" s="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0" customHeight="1">
      <c r="A15" s="20" t="str">
        <f>Presenteren_Totaal!A7</f>
        <v>Enthousiasme/Interactie</v>
      </c>
      <c r="B15" s="24">
        <f>Presenteren_Totaal!B7</f>
        <v>12.5</v>
      </c>
      <c r="C15" s="22" t="str">
        <f>Presenteren_Totaal!C7</f>
        <v>Ik kan een ander helpen zijn enthousiasme te gebruiken bij een presentatie en interactie te hebben tijdmet zijn publiek.</v>
      </c>
      <c r="D15" s="6"/>
      <c r="E15" s="22" t="str">
        <f>Presenteren_Totaal!G7</f>
        <v>Ik kan een deel van mijn presentatie met enthousiasme brengen en betrek mijn  publiek er zoveel mogelijk bij.</v>
      </c>
      <c r="F15" s="6"/>
      <c r="G15" s="22" t="str">
        <f>Presenteren_Totaal!K7</f>
        <v>Ik kan geen enthousiasme tonen in mijn presentatie, maar probeer wel mijn publiek erbij te betrekken.</v>
      </c>
      <c r="H15" s="6"/>
      <c r="I15" s="22" t="str">
        <f>Presenteren_Totaal!M7</f>
        <v>Ik kan geen interesse tonen in mijn presentatie en ik betrek mijn publiek er niet bij.</v>
      </c>
      <c r="J15" s="6"/>
      <c r="K15" s="17">
        <f>IF(NOT(ISBLANK(D15)),C$2,IF(NOT(ISBLANK(F15)),E$2,IF(NOT(ISBLANK(H15)),G$2,IF(NOT(ISBLANK(J15)),I$2,-1))))*$B15</f>
        <v>-12.5</v>
      </c>
      <c r="L15" s="7">
        <f>K15/$B15</f>
        <v>-1</v>
      </c>
      <c r="M15" s="17">
        <f>IF(NOT(ISBLANK(D16)),$C$2,IF(NOT(ISBLANK(F16)),$E$2,IF(NOT(ISBLANK(H16)),$G$2,IF(NOT(ISBLANK(J16)),$I$2,-1))))*$B15</f>
        <v>-12.5</v>
      </c>
      <c r="N15" s="7">
        <f>M15/$B15</f>
        <v>-1</v>
      </c>
      <c r="O15" s="17">
        <f>IF(NOT(ISBLANK($D17)),$C$2,IF(NOT(ISBLANK($F17)),$E$2,IF(NOT(ISBLANK($H17)),$G$2,IF(NOT(ISBLANK($J17)),$I$2,-1))))*$B15</f>
        <v>-12.5</v>
      </c>
      <c r="P15" s="7">
        <f>O15/$B15</f>
        <v>-1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>
      <c r="A16" s="21"/>
      <c r="B16" s="25"/>
      <c r="C16" s="23"/>
      <c r="D16" s="8"/>
      <c r="E16" s="23"/>
      <c r="F16" s="8"/>
      <c r="G16" s="23"/>
      <c r="H16" s="8"/>
      <c r="I16" s="23"/>
      <c r="J16" s="8"/>
      <c r="K16" s="17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>
      <c r="A17" s="21"/>
      <c r="B17" s="25"/>
      <c r="C17" s="23"/>
      <c r="D17" s="9"/>
      <c r="E17" s="23"/>
      <c r="F17" s="9"/>
      <c r="G17" s="23"/>
      <c r="H17" s="9"/>
      <c r="I17" s="23"/>
      <c r="J17" s="9"/>
      <c r="K17" s="17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60" customHeight="1">
      <c r="A18" s="20" t="str">
        <f>Presenteren_Totaal!A8</f>
        <v>Hulpmiddelen</v>
      </c>
      <c r="B18" s="24">
        <f>Presenteren_Totaal!B8</f>
        <v>12.5</v>
      </c>
      <c r="C18" s="22" t="str">
        <f>Presenteren_Totaal!C8</f>
        <v>Ik kan een ander helpen met het gebruik van de juiste hulpmiddelen tijdens zijn presentatie.</v>
      </c>
      <c r="D18" s="6"/>
      <c r="E18" s="22" t="str">
        <f>Presenteren_Totaal!G8</f>
        <v>Ik kan de juiste hulpmiddelen inzetten om mijn presentatie te ondersteunen.</v>
      </c>
      <c r="F18" s="6"/>
      <c r="G18" s="22" t="str">
        <f>Presenteren_Totaal!K8</f>
        <v>Ik kan een hulpmiddel inzetten, maar dit ondersteunt de presentatie niet.</v>
      </c>
      <c r="H18" s="6"/>
      <c r="I18" s="22" t="str">
        <f>Presenteren_Totaal!M8</f>
        <v>Ik kan geen hulpmiddelen inzetten tijdens een presentatie.</v>
      </c>
      <c r="J18" s="6"/>
      <c r="K18" s="17">
        <f>IF(NOT(ISBLANK(D18)),C$2,IF(NOT(ISBLANK(F18)),E$2,IF(NOT(ISBLANK(H18)),G$2,IF(NOT(ISBLANK(J18)),I$2,-1))))*$B18</f>
        <v>-12.5</v>
      </c>
      <c r="L18" s="7">
        <f>K18/$B18</f>
        <v>-1</v>
      </c>
      <c r="M18" s="17">
        <f>IF(NOT(ISBLANK(D19)),$C$2,IF(NOT(ISBLANK(F19)),$E$2,IF(NOT(ISBLANK(H19)),$G$2,IF(NOT(ISBLANK(J19)),$I$2,-1))))*$B18</f>
        <v>-12.5</v>
      </c>
      <c r="N18" s="7">
        <f>M18/$B18</f>
        <v>-1</v>
      </c>
      <c r="O18" s="17">
        <f>IF(NOT(ISBLANK($D20)),$C$2,IF(NOT(ISBLANK($F20)),$E$2,IF(NOT(ISBLANK($H20)),$G$2,IF(NOT(ISBLANK($J20)),$I$2,-1))))*$B18</f>
        <v>-12.5</v>
      </c>
      <c r="P18" s="7">
        <f>O18/$B18</f>
        <v>-1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>
      <c r="A19" s="21"/>
      <c r="B19" s="25"/>
      <c r="C19" s="23"/>
      <c r="D19" s="8"/>
      <c r="E19" s="23"/>
      <c r="F19" s="8"/>
      <c r="G19" s="23"/>
      <c r="H19" s="8"/>
      <c r="I19" s="23"/>
      <c r="J19" s="8"/>
      <c r="K19" s="17"/>
      <c r="L19" s="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>
      <c r="A20" s="21"/>
      <c r="B20" s="25"/>
      <c r="C20" s="23"/>
      <c r="D20" s="9"/>
      <c r="E20" s="23"/>
      <c r="F20" s="9"/>
      <c r="G20" s="23"/>
      <c r="H20" s="9"/>
      <c r="I20" s="23"/>
      <c r="J20" s="9"/>
      <c r="K20" s="17"/>
      <c r="L20" s="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>
      <c r="A22" s="15"/>
      <c r="B22" s="15"/>
      <c r="C22" s="15" t="s">
        <v>26</v>
      </c>
      <c r="D22" s="1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>
      <c r="A23" s="15"/>
      <c r="B23" s="15"/>
      <c r="C23" s="15" t="s">
        <v>27</v>
      </c>
      <c r="D23" s="1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>
      <c r="A24" s="15"/>
      <c r="B24" s="15"/>
      <c r="C24" s="15" t="s">
        <v>28</v>
      </c>
      <c r="D24" s="1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</sheetData>
  <mergeCells count="37">
    <mergeCell ref="B15:B17"/>
    <mergeCell ref="A15:A17"/>
    <mergeCell ref="B12:B14"/>
    <mergeCell ref="A18:A20"/>
    <mergeCell ref="B18:B20"/>
    <mergeCell ref="I3:I5"/>
    <mergeCell ref="E3:E5"/>
    <mergeCell ref="C3:C5"/>
    <mergeCell ref="I18:I20"/>
    <mergeCell ref="I12:I14"/>
    <mergeCell ref="I15:I17"/>
    <mergeCell ref="E6:E8"/>
    <mergeCell ref="C18:C20"/>
    <mergeCell ref="E15:E17"/>
    <mergeCell ref="I9:I11"/>
    <mergeCell ref="I6:I8"/>
    <mergeCell ref="C9:C11"/>
    <mergeCell ref="C15:C17"/>
    <mergeCell ref="C12:C14"/>
    <mergeCell ref="C6:C8"/>
    <mergeCell ref="E12:E14"/>
    <mergeCell ref="A1:B1"/>
    <mergeCell ref="A3:A5"/>
    <mergeCell ref="G15:G17"/>
    <mergeCell ref="G18:G20"/>
    <mergeCell ref="E18:E20"/>
    <mergeCell ref="B3:B5"/>
    <mergeCell ref="G3:G5"/>
    <mergeCell ref="A6:A8"/>
    <mergeCell ref="A9:A11"/>
    <mergeCell ref="B9:B11"/>
    <mergeCell ref="B6:B8"/>
    <mergeCell ref="E9:E11"/>
    <mergeCell ref="G6:G8"/>
    <mergeCell ref="G12:G14"/>
    <mergeCell ref="G9:G11"/>
    <mergeCell ref="A12:A14"/>
  </mergeCells>
  <conditionalFormatting sqref="K3 K6 K9 K12 K15 K18">
    <cfRule type="expression" priority="1" dxfId="1">
      <formula>COUNTBLANK(A3:J3)=3</formula>
    </cfRule>
  </conditionalFormatting>
  <conditionalFormatting sqref="K6 K9 K12 K15 K18 K3">
    <cfRule type="expression" priority="2" dxfId="0">
      <formula>(COUNTBLANK($D3)+COUNTBLANK($F3)+COUNTBLANK($H3)+COUNTBLANK($J3)&lt;&gt;3)</formula>
    </cfRule>
  </conditionalFormatting>
  <conditionalFormatting sqref="M6 M9 M12 M15 M18">
    <cfRule type="expression" priority="3" dxfId="1">
      <formula>COUNTBLANK($D7)+COUNTBLANK($F7)+COUNTBLANK($H7)+COUNTBLANK($J7)=3</formula>
    </cfRule>
  </conditionalFormatting>
  <conditionalFormatting sqref="O3 O6 O9 O12 O15 O18">
    <cfRule type="expression" priority="4" dxfId="0">
      <formula>(COUNTBLANK($D5)+COUNTBLANK($F5)+COUNTBLANK($H5)+COUNTBLANK($J5)&lt;&gt;3)</formula>
    </cfRule>
  </conditionalFormatting>
  <conditionalFormatting sqref="O3 O6 O9 O12 O15 O18">
    <cfRule type="expression" priority="5" dxfId="1">
      <formula>(COUNTBLANK($D5)+COUNTBLANK($F5)+COUNTBLANK($H5)+COUNTBLANK($J5))=3</formula>
    </cfRule>
  </conditionalFormatting>
  <conditionalFormatting sqref="M6 M9 M12 M15 M18 M3">
    <cfRule type="expression" priority="6" dxfId="0">
      <formula>(COUNTBLANK($D4)+COUNTBLANK($F4)+COUNTBLANK($H4)+COUNTBLANK($J4)&lt;&gt;3)</formula>
    </cfRule>
  </conditionalFormatting>
  <conditionalFormatting sqref="M3">
    <cfRule type="expression" priority="7" dxfId="1">
      <formula>COUNTBLANK($D4)+COUNTBLANK($F4)+COUNTBLANK($H4)+COUNTBLANK($J4)=3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 topLeftCell="A1">
      <selection activeCell="A1" sqref="A1:B1"/>
    </sheetView>
  </sheetViews>
  <sheetFormatPr defaultColWidth="15.140625" defaultRowHeight="15" customHeight="1"/>
  <cols>
    <col min="1" max="1" width="31.8515625" style="0" customWidth="1"/>
    <col min="2" max="2" width="8.00390625" style="0" customWidth="1"/>
    <col min="3" max="3" width="28.140625" style="0" customWidth="1"/>
    <col min="4" max="4" width="6.28125" style="0" customWidth="1"/>
    <col min="5" max="5" width="28.140625" style="0" customWidth="1"/>
    <col min="6" max="6" width="6.28125" style="0" customWidth="1"/>
    <col min="7" max="7" width="28.140625" style="0" customWidth="1"/>
    <col min="8" max="8" width="6.28125" style="0" customWidth="1"/>
    <col min="9" max="9" width="28.140625" style="0" customWidth="1"/>
    <col min="10" max="10" width="6.28125" style="0" customWidth="1"/>
    <col min="11" max="11" width="8.28125" style="0" customWidth="1"/>
    <col min="12" max="16" width="8.00390625" style="0" customWidth="1"/>
    <col min="17" max="26" width="7.421875" style="0" customWidth="1"/>
  </cols>
  <sheetData>
    <row r="1" spans="1:26" ht="19.5" customHeight="1">
      <c r="A1" s="18" t="str">
        <f>Presenteren_Totaal!A1:B1</f>
        <v>Rubric presenteren Masterclass Bataafs Lyceum 21st CS</v>
      </c>
      <c r="B1" s="19"/>
      <c r="C1" s="2" t="str">
        <f ca="1">CONCATENATE("Naam: ",MID(CELL("bestandsnaam",A1),SEARCH("]",CELL("bestandsnaam",A1),1)+1,99))</f>
        <v>Naam: Presenteren_Jaar3</v>
      </c>
      <c r="D1" s="2"/>
      <c r="E1" s="2" t="s">
        <v>15</v>
      </c>
      <c r="F1" s="2">
        <f>SUM(K3:K20)/10</f>
        <v>5.0125</v>
      </c>
      <c r="G1" s="2" t="s">
        <v>16</v>
      </c>
      <c r="H1" s="2">
        <f>SUM(M3:M20)/10</f>
        <v>6.675</v>
      </c>
      <c r="I1" s="2" t="s">
        <v>17</v>
      </c>
      <c r="J1" s="2">
        <f>SUM(O3:O20)/10</f>
        <v>6.2625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customHeight="1">
      <c r="A2" s="3" t="s">
        <v>18</v>
      </c>
      <c r="B2" s="3" t="s">
        <v>19</v>
      </c>
      <c r="C2" s="4">
        <f>Presenteren_Totaal!C2</f>
        <v>1</v>
      </c>
      <c r="D2" s="13"/>
      <c r="E2" s="4">
        <f>Presenteren_Totaal!G2</f>
        <v>0.67</v>
      </c>
      <c r="F2" s="13"/>
      <c r="G2" s="4">
        <f>Presenteren_Totaal!K2</f>
        <v>0.33</v>
      </c>
      <c r="H2" s="13"/>
      <c r="I2" s="4">
        <f>Presenteren_Totaal!M2</f>
        <v>0</v>
      </c>
      <c r="J2" s="13"/>
      <c r="K2" s="5" t="s">
        <v>20</v>
      </c>
      <c r="L2" s="15" t="s">
        <v>21</v>
      </c>
      <c r="M2" s="15" t="s">
        <v>22</v>
      </c>
      <c r="N2" s="15" t="s">
        <v>23</v>
      </c>
      <c r="O2" s="15" t="s">
        <v>24</v>
      </c>
      <c r="P2" s="15" t="s">
        <v>25</v>
      </c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60" customHeight="1">
      <c r="A3" s="20" t="str">
        <f>Presenteren_Totaal!A3</f>
        <v>Doelgericht presenteren</v>
      </c>
      <c r="B3" s="24">
        <f>Presenteren_Totaal!B3</f>
        <v>12.5</v>
      </c>
      <c r="C3" s="22" t="str">
        <f>Presenteren_Totaal!C3</f>
        <v>Ik kan een ander helpen om doelgericht te presenteren.</v>
      </c>
      <c r="D3" s="6"/>
      <c r="E3" s="22" t="str">
        <f>Presenteren_Totaal!E3</f>
        <v>Ik kan binnen de gegeven tijd overbrengen wat ik wil. Ik houd goed rekening met mijn publiek. </v>
      </c>
      <c r="F3" s="6" t="s">
        <v>29</v>
      </c>
      <c r="G3" s="22" t="str">
        <f>Presenteren_Totaal!G3</f>
        <v>Ik kan overbrengen wat ik wil. Ik houd rekening met mijn publiek, maar blijf net niet binnen de gestelde tijd.</v>
      </c>
      <c r="H3" s="6"/>
      <c r="I3" s="22" t="str">
        <f>Presenteren_Totaal!I3</f>
        <v>Ik kan bijna altijd overbrengen wat ik wil. Ik probeer rekening te houden met mijn publiek, maar mijn presentatie is te kort of te lang.</v>
      </c>
      <c r="J3" s="6"/>
      <c r="K3" s="17">
        <f>IF(NOT(ISBLANK(D3)),C$2,IF(NOT(ISBLANK(F3)),E$2,IF(NOT(ISBLANK(H3)),G$2,IF(NOT(ISBLANK(J3)),I$2,-1))))*$B3</f>
        <v>8.375</v>
      </c>
      <c r="L3" s="7">
        <f>K3/$B3</f>
        <v>0.67</v>
      </c>
      <c r="M3" s="17">
        <f>IF(NOT(ISBLANK(D4)),$C$2,IF(NOT(ISBLANK(F4)),$E$2,IF(NOT(ISBLANK(H4)),$G$2,IF(NOT(ISBLANK(J4)),$I$2,-1))))*$B3</f>
        <v>8.375</v>
      </c>
      <c r="N3" s="7">
        <f>M3/$B3</f>
        <v>0.67</v>
      </c>
      <c r="O3" s="17">
        <f>IF(NOT(ISBLANK($D5)),$C$2,IF(NOT(ISBLANK($F5)),$E$2,IF(NOT(ISBLANK($H5)),$G$2,IF(NOT(ISBLANK($J5)),$I$2,-1))))*$B3</f>
        <v>12.5</v>
      </c>
      <c r="P3" s="7">
        <f>O3/$B3</f>
        <v>1</v>
      </c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>
      <c r="A4" s="21"/>
      <c r="B4" s="25"/>
      <c r="C4" s="23"/>
      <c r="D4" s="8"/>
      <c r="E4" s="23"/>
      <c r="F4" s="8" t="s">
        <v>29</v>
      </c>
      <c r="G4" s="23"/>
      <c r="H4" s="8"/>
      <c r="I4" s="23"/>
      <c r="J4" s="8"/>
      <c r="K4" s="17"/>
      <c r="L4" s="7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>
      <c r="A5" s="21"/>
      <c r="B5" s="25"/>
      <c r="C5" s="23"/>
      <c r="D5" s="9" t="s">
        <v>29</v>
      </c>
      <c r="E5" s="23"/>
      <c r="F5" s="9"/>
      <c r="G5" s="23"/>
      <c r="H5" s="9"/>
      <c r="I5" s="23"/>
      <c r="J5" s="9"/>
      <c r="K5" s="17"/>
      <c r="L5" s="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60" customHeight="1">
      <c r="A6" s="20" t="str">
        <f>Presenteren_Totaal!A4</f>
        <v>Oogcontact</v>
      </c>
      <c r="B6" s="24">
        <f>Presenteren_Totaal!B4</f>
        <v>12.5</v>
      </c>
      <c r="C6" s="22" t="str">
        <f>Presenteren_Totaal!C4</f>
        <v>Ik kan een ander helpen om oogcontact te gebruiken tijdens een presentatie</v>
      </c>
      <c r="D6" s="6"/>
      <c r="E6" s="22" t="str">
        <f>Presenteren_Totaal!E4</f>
        <v>Ik kan goed oogcontact houden met mijn publiek en ik heb geen notities nodig</v>
      </c>
      <c r="F6" s="6"/>
      <c r="G6" s="22" t="str">
        <f>Presenteren_Totaal!G4</f>
        <v>Ik kan oogcontact houden met mijn publiek, maar ik heb soms notities nodig.</v>
      </c>
      <c r="H6" s="6" t="s">
        <v>29</v>
      </c>
      <c r="I6" s="22" t="str">
        <f>Presenteren_Totaal!I4</f>
        <v>Ik kan oogcontact houden met een deel van mijn publiek, maar ik heb soms notities nodig.</v>
      </c>
      <c r="J6" s="6"/>
      <c r="K6" s="17">
        <f>IF(NOT(ISBLANK(D6)),C$2,IF(NOT(ISBLANK(F6)),E$2,IF(NOT(ISBLANK(H6)),G$2,IF(NOT(ISBLANK(J6)),I$2,-1))))*$B6</f>
        <v>4.125</v>
      </c>
      <c r="L6" s="7">
        <f>K6/$B6</f>
        <v>0.33</v>
      </c>
      <c r="M6" s="17">
        <f>IF(NOT(ISBLANK(D7)),$C$2,IF(NOT(ISBLANK(F7)),$E$2,IF(NOT(ISBLANK(H7)),$G$2,IF(NOT(ISBLANK(J7)),$I$2,-1))))*$B6</f>
        <v>8.375</v>
      </c>
      <c r="N6" s="7">
        <f>M6/$B6</f>
        <v>0.67</v>
      </c>
      <c r="O6" s="17">
        <f>IF(NOT(ISBLANK($D8)),$C$2,IF(NOT(ISBLANK($F8)),$E$2,IF(NOT(ISBLANK($H8)),$G$2,IF(NOT(ISBLANK($J8)),$I$2,-1))))*$B6</f>
        <v>8.375</v>
      </c>
      <c r="P6" s="7">
        <f>O6/$B6</f>
        <v>0.67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>
      <c r="A7" s="21"/>
      <c r="B7" s="25"/>
      <c r="C7" s="23"/>
      <c r="D7" s="8"/>
      <c r="E7" s="23"/>
      <c r="F7" s="8" t="s">
        <v>29</v>
      </c>
      <c r="G7" s="23"/>
      <c r="H7" s="8"/>
      <c r="I7" s="23"/>
      <c r="J7" s="8"/>
      <c r="K7" s="17"/>
      <c r="L7" s="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>
      <c r="A8" s="21"/>
      <c r="B8" s="25"/>
      <c r="C8" s="23"/>
      <c r="D8" s="9"/>
      <c r="E8" s="23"/>
      <c r="F8" s="9" t="s">
        <v>29</v>
      </c>
      <c r="G8" s="23"/>
      <c r="H8" s="9"/>
      <c r="I8" s="23"/>
      <c r="J8" s="9"/>
      <c r="K8" s="17"/>
      <c r="L8" s="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60" customHeight="1">
      <c r="A9" s="20" t="str">
        <f>Presenteren_Totaal!A5</f>
        <v>Houding</v>
      </c>
      <c r="B9" s="24">
        <f>Presenteren_Totaal!B5</f>
        <v>12.5</v>
      </c>
      <c r="C9" s="22" t="str">
        <f>Presenteren_Totaal!C5</f>
        <v>Ik kan een ander helpen met zijn houding tijdens een presentatie</v>
      </c>
      <c r="D9" s="6"/>
      <c r="E9" s="22" t="str">
        <f>Presenteren_Totaal!E5</f>
        <v>Ik kan gedurende een presentatie mijn houding onder controle houden. Ik kom rustig over.</v>
      </c>
      <c r="F9" s="6" t="s">
        <v>29</v>
      </c>
      <c r="G9" s="22" t="str">
        <f>Presenteren_Totaal!G5</f>
        <v>Ik kan niet de hele tijd mijn houding onder controle houden tijdens een presentatie; ik kom soms onrustig over.</v>
      </c>
      <c r="H9" s="6"/>
      <c r="I9" s="22" t="str">
        <f>Presenteren_Totaal!I5</f>
        <v>Ik kan tijdens een presentatie af en toe mijn houding onder controle houden; ik kom onrustig over.</v>
      </c>
      <c r="J9" s="6"/>
      <c r="K9" s="17">
        <f>IF(NOT(ISBLANK(D9)),C$2,IF(NOT(ISBLANK(F9)),E$2,IF(NOT(ISBLANK(H9)),G$2,IF(NOT(ISBLANK(J9)),I$2,-1))))*$B9</f>
        <v>8.375</v>
      </c>
      <c r="L9" s="7">
        <f>K9/$B9</f>
        <v>0.67</v>
      </c>
      <c r="M9" s="17">
        <f>IF(NOT(ISBLANK(D10)),$C$2,IF(NOT(ISBLANK(F10)),$E$2,IF(NOT(ISBLANK(H10)),$G$2,IF(NOT(ISBLANK(J10)),$I$2,-1))))*$B9</f>
        <v>12.5</v>
      </c>
      <c r="N9" s="7">
        <f>M9/$B9</f>
        <v>1</v>
      </c>
      <c r="O9" s="17">
        <f>IF(NOT(ISBLANK($D11)),$C$2,IF(NOT(ISBLANK($F11)),$E$2,IF(NOT(ISBLANK($H11)),$G$2,IF(NOT(ISBLANK($J11)),$I$2,-1))))*$B9</f>
        <v>8.375</v>
      </c>
      <c r="P9" s="7">
        <f>O9/$B9</f>
        <v>0.67</v>
      </c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>
      <c r="A10" s="21"/>
      <c r="B10" s="25"/>
      <c r="C10" s="23"/>
      <c r="D10" s="8" t="s">
        <v>29</v>
      </c>
      <c r="E10" s="23"/>
      <c r="F10" s="8"/>
      <c r="G10" s="23"/>
      <c r="H10" s="8"/>
      <c r="I10" s="23"/>
      <c r="J10" s="8"/>
      <c r="K10" s="17"/>
      <c r="L10" s="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21"/>
      <c r="B11" s="25"/>
      <c r="C11" s="23"/>
      <c r="D11" s="9"/>
      <c r="E11" s="23"/>
      <c r="F11" s="9" t="s">
        <v>29</v>
      </c>
      <c r="G11" s="23"/>
      <c r="H11" s="9"/>
      <c r="I11" s="23"/>
      <c r="J11" s="9"/>
      <c r="K11" s="17"/>
      <c r="L11" s="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30" customHeight="1">
      <c r="A12" s="20" t="str">
        <f>Presenteren_Totaal!A6</f>
        <v>Stem</v>
      </c>
      <c r="B12" s="24">
        <f>Presenteren_Totaal!B6</f>
        <v>12.5</v>
      </c>
      <c r="C12" s="22" t="str">
        <f>Presenteren_Totaal!C6</f>
        <v>Ik kan een ander helpen met het gebruik van zijn stem tijdens een presentatie.</v>
      </c>
      <c r="D12" s="6"/>
      <c r="E12" s="22" t="str">
        <f>Presenteren_Totaal!E6</f>
        <v>Ik kan tijdens een presentatie mijn stemgeluid goed afstemmen op mijn publiek. Ik articuleer goed en gebruik voldoende variatie in toonhoogte.</v>
      </c>
      <c r="F12" s="6" t="s">
        <v>29</v>
      </c>
      <c r="G12" s="22" t="str">
        <f>Presenteren_Totaal!G6</f>
        <v>Ik kan tijdens een presentatie mijn stemgeluid voldoende afstemmen op mijn publiek. Ik articuleer goed, maar mijn stemgebruik is nog te monotoon.</v>
      </c>
      <c r="H12" s="6"/>
      <c r="I12" s="22" t="str">
        <f>Presenteren_Totaal!I6</f>
        <v>Ik kan tijdens een presentatie mijn stem voldoende afstemmen op mijn publiek, maar deze is te monotoon en ik praat teveel binnensmonds.</v>
      </c>
      <c r="J12" s="6"/>
      <c r="K12" s="17">
        <f>IF(NOT(ISBLANK(D12)),C$2,IF(NOT(ISBLANK(F12)),E$2,IF(NOT(ISBLANK(H12)),G$2,IF(NOT(ISBLANK(J12)),I$2,-1))))*$B12</f>
        <v>8.375</v>
      </c>
      <c r="L12" s="7">
        <f>K12/$B12</f>
        <v>0.67</v>
      </c>
      <c r="M12" s="17">
        <f>IF(NOT(ISBLANK(D13)),$C$2,IF(NOT(ISBLANK(F13)),$E$2,IF(NOT(ISBLANK(H13)),$G$2,IF(NOT(ISBLANK(J13)),$I$2,-1))))*$B12</f>
        <v>12.5</v>
      </c>
      <c r="N12" s="7">
        <f>M12/$B12</f>
        <v>1</v>
      </c>
      <c r="O12" s="17">
        <f>IF(NOT(ISBLANK($D14)),$C$2,IF(NOT(ISBLANK($F14)),$E$2,IF(NOT(ISBLANK($H14)),$G$2,IF(NOT(ISBLANK($J14)),$I$2,-1))))*$B12</f>
        <v>8.375</v>
      </c>
      <c r="P12" s="7">
        <f>O12/$B12</f>
        <v>0.67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>
      <c r="A13" s="21"/>
      <c r="B13" s="25"/>
      <c r="C13" s="23"/>
      <c r="D13" s="8" t="s">
        <v>29</v>
      </c>
      <c r="E13" s="23"/>
      <c r="F13" s="8"/>
      <c r="G13" s="23"/>
      <c r="H13" s="8"/>
      <c r="I13" s="23"/>
      <c r="J13" s="8"/>
      <c r="K13" s="17"/>
      <c r="L13" s="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>
      <c r="A14" s="21"/>
      <c r="B14" s="25"/>
      <c r="C14" s="23"/>
      <c r="D14" s="9"/>
      <c r="E14" s="23"/>
      <c r="F14" s="9" t="s">
        <v>29</v>
      </c>
      <c r="G14" s="23"/>
      <c r="H14" s="9"/>
      <c r="I14" s="23"/>
      <c r="J14" s="9"/>
      <c r="K14" s="17"/>
      <c r="L14" s="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0" customHeight="1">
      <c r="A15" s="20" t="str">
        <f>Presenteren_Totaal!A7</f>
        <v>Enthousiasme/Interactie</v>
      </c>
      <c r="B15" s="24">
        <f>Presenteren_Totaal!B7</f>
        <v>12.5</v>
      </c>
      <c r="C15" s="22" t="str">
        <f>Presenteren_Totaal!C7</f>
        <v>Ik kan een ander helpen zijn enthousiasme te gebruiken bij een presentatie en interactie te hebben tijdmet zijn publiek.</v>
      </c>
      <c r="D15" s="6"/>
      <c r="E15" s="22" t="str">
        <f>Presenteren_Totaal!E7</f>
        <v>Ik kan enthousiast presenteren en betrek mijn publiek er goed bij.</v>
      </c>
      <c r="F15" s="6" t="s">
        <v>29</v>
      </c>
      <c r="G15" s="22" t="str">
        <f>Presenteren_Totaal!G7</f>
        <v>Ik kan een deel van mijn presentatie met enthousiasme brengen en betrek mijn  publiek er zoveel mogelijk bij.</v>
      </c>
      <c r="H15" s="6"/>
      <c r="I15" s="22" t="str">
        <f>Presenteren_Totaal!I7</f>
        <v>Ik kan een deel van mijn presentatie met enthousiasme brengen, maar ik betrek mijn publiek er niet bij.</v>
      </c>
      <c r="J15" s="6"/>
      <c r="K15" s="17">
        <f>IF(NOT(ISBLANK(D15)),C$2,IF(NOT(ISBLANK(F15)),E$2,IF(NOT(ISBLANK(H15)),G$2,IF(NOT(ISBLANK(J15)),I$2,-1))))*$B15</f>
        <v>8.375</v>
      </c>
      <c r="L15" s="7">
        <f>K15/$B15</f>
        <v>0.67</v>
      </c>
      <c r="M15" s="17">
        <f>IF(NOT(ISBLANK(D16)),$C$2,IF(NOT(ISBLANK(F16)),$E$2,IF(NOT(ISBLANK(H16)),$G$2,IF(NOT(ISBLANK(J16)),$I$2,-1))))*$B15</f>
        <v>12.5</v>
      </c>
      <c r="N15" s="7">
        <f>M15/$B15</f>
        <v>1</v>
      </c>
      <c r="O15" s="17">
        <f>IF(NOT(ISBLANK($D17)),$C$2,IF(NOT(ISBLANK($F17)),$E$2,IF(NOT(ISBLANK($H17)),$G$2,IF(NOT(ISBLANK($J17)),$I$2,-1))))*$B15</f>
        <v>12.5</v>
      </c>
      <c r="P15" s="7">
        <f>O15/$B15</f>
        <v>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>
      <c r="A16" s="21"/>
      <c r="B16" s="25"/>
      <c r="C16" s="23"/>
      <c r="D16" s="8" t="s">
        <v>29</v>
      </c>
      <c r="E16" s="23"/>
      <c r="F16" s="8"/>
      <c r="G16" s="23"/>
      <c r="H16" s="8"/>
      <c r="I16" s="23"/>
      <c r="J16" s="8"/>
      <c r="K16" s="17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>
      <c r="A17" s="21"/>
      <c r="B17" s="25"/>
      <c r="C17" s="23"/>
      <c r="D17" s="9" t="s">
        <v>29</v>
      </c>
      <c r="E17" s="23"/>
      <c r="F17" s="9"/>
      <c r="G17" s="23"/>
      <c r="H17" s="9"/>
      <c r="I17" s="23"/>
      <c r="J17" s="9"/>
      <c r="K17" s="17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60" customHeight="1">
      <c r="A18" s="20" t="str">
        <f>Presenteren_Totaal!A8</f>
        <v>Hulpmiddelen</v>
      </c>
      <c r="B18" s="24">
        <f>Presenteren_Totaal!B8</f>
        <v>12.5</v>
      </c>
      <c r="C18" s="22" t="str">
        <f>Presenteren_Totaal!C8</f>
        <v>Ik kan een ander helpen met het gebruik van de juiste hulpmiddelen tijdens zijn presentatie.</v>
      </c>
      <c r="D18" s="6" t="s">
        <v>29</v>
      </c>
      <c r="E18" s="22" t="str">
        <f>Presenteren_Totaal!E8</f>
        <v>Ik kan meerdere hulpmiddelen inzetten om mijn presentatie te ondersteunen.</v>
      </c>
      <c r="F18" s="6"/>
      <c r="G18" s="22" t="str">
        <f>Presenteren_Totaal!G8</f>
        <v>Ik kan de juiste hulpmiddelen inzetten om mijn presentatie te ondersteunen.</v>
      </c>
      <c r="H18" s="6"/>
      <c r="I18" s="22" t="str">
        <f>Presenteren_Totaal!I8</f>
        <v>Ik kan een hulpmiddel inzetten, maar dit ondersteunt de presentatie nauwelijks.</v>
      </c>
      <c r="J18" s="6"/>
      <c r="K18" s="17">
        <f>IF(NOT(ISBLANK(D18)),C$2,IF(NOT(ISBLANK(F18)),E$2,IF(NOT(ISBLANK(H18)),G$2,IF(NOT(ISBLANK(J18)),I$2,-1))))*$B18</f>
        <v>12.5</v>
      </c>
      <c r="L18" s="7">
        <f>K18/$B18</f>
        <v>1</v>
      </c>
      <c r="M18" s="17">
        <f>IF(NOT(ISBLANK(D19)),$C$2,IF(NOT(ISBLANK(F19)),$E$2,IF(NOT(ISBLANK(H19)),$G$2,IF(NOT(ISBLANK(J19)),$I$2,-1))))*$B18</f>
        <v>12.5</v>
      </c>
      <c r="N18" s="7">
        <f>M18/$B18</f>
        <v>1</v>
      </c>
      <c r="O18" s="17">
        <f>IF(NOT(ISBLANK($D20)),$C$2,IF(NOT(ISBLANK($F20)),$E$2,IF(NOT(ISBLANK($H20)),$G$2,IF(NOT(ISBLANK($J20)),$I$2,-1))))*$B18</f>
        <v>12.5</v>
      </c>
      <c r="P18" s="7">
        <f>O18/$B18</f>
        <v>1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>
      <c r="A19" s="21"/>
      <c r="B19" s="25"/>
      <c r="C19" s="23"/>
      <c r="D19" s="8" t="s">
        <v>29</v>
      </c>
      <c r="E19" s="23"/>
      <c r="F19" s="8"/>
      <c r="G19" s="23"/>
      <c r="H19" s="8"/>
      <c r="I19" s="23"/>
      <c r="J19" s="8"/>
      <c r="K19" s="17"/>
      <c r="L19" s="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>
      <c r="A20" s="21"/>
      <c r="B20" s="25"/>
      <c r="C20" s="23"/>
      <c r="D20" s="9" t="s">
        <v>29</v>
      </c>
      <c r="E20" s="23"/>
      <c r="F20" s="9"/>
      <c r="G20" s="23"/>
      <c r="H20" s="9"/>
      <c r="I20" s="23"/>
      <c r="J20" s="9"/>
      <c r="K20" s="17"/>
      <c r="L20" s="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>
      <c r="A22" s="15"/>
      <c r="B22" s="15"/>
      <c r="C22" s="15" t="s">
        <v>26</v>
      </c>
      <c r="D22" s="1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>
      <c r="A23" s="15"/>
      <c r="B23" s="15"/>
      <c r="C23" s="15" t="s">
        <v>27</v>
      </c>
      <c r="D23" s="1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>
      <c r="A24" s="15"/>
      <c r="B24" s="15"/>
      <c r="C24" s="15" t="s">
        <v>28</v>
      </c>
      <c r="D24" s="1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</sheetData>
  <mergeCells count="37">
    <mergeCell ref="I15:I17"/>
    <mergeCell ref="I18:I20"/>
    <mergeCell ref="I12:I14"/>
    <mergeCell ref="A15:A17"/>
    <mergeCell ref="B15:B17"/>
    <mergeCell ref="G12:G14"/>
    <mergeCell ref="G15:G17"/>
    <mergeCell ref="B18:B20"/>
    <mergeCell ref="A18:A20"/>
    <mergeCell ref="C12:C14"/>
    <mergeCell ref="C15:C17"/>
    <mergeCell ref="E18:E20"/>
    <mergeCell ref="E12:E14"/>
    <mergeCell ref="E15:E17"/>
    <mergeCell ref="G18:G20"/>
    <mergeCell ref="B12:B14"/>
    <mergeCell ref="I3:I5"/>
    <mergeCell ref="I9:I11"/>
    <mergeCell ref="I6:I8"/>
    <mergeCell ref="E9:E11"/>
    <mergeCell ref="G9:G11"/>
    <mergeCell ref="G6:G8"/>
    <mergeCell ref="G3:G5"/>
    <mergeCell ref="A12:A14"/>
    <mergeCell ref="C18:C20"/>
    <mergeCell ref="A1:B1"/>
    <mergeCell ref="E6:E8"/>
    <mergeCell ref="E3:E5"/>
    <mergeCell ref="C9:C11"/>
    <mergeCell ref="C6:C8"/>
    <mergeCell ref="C3:C5"/>
    <mergeCell ref="A9:A11"/>
    <mergeCell ref="B9:B11"/>
    <mergeCell ref="B3:B5"/>
    <mergeCell ref="A6:A8"/>
    <mergeCell ref="A3:A5"/>
    <mergeCell ref="B6:B8"/>
  </mergeCells>
  <conditionalFormatting sqref="K3 K6 K9 K12 K15 K18">
    <cfRule type="expression" priority="1" dxfId="1">
      <formula>COUNTBLANK(A3:J3)=3</formula>
    </cfRule>
  </conditionalFormatting>
  <conditionalFormatting sqref="K6 K9 K12 K15 K18 K3">
    <cfRule type="expression" priority="2" dxfId="0">
      <formula>(COUNTBLANK($D3)+COUNTBLANK($F3)+COUNTBLANK($H3)+COUNTBLANK($J3)&lt;&gt;3)</formula>
    </cfRule>
  </conditionalFormatting>
  <conditionalFormatting sqref="M6 M9 M12 M15 M18">
    <cfRule type="expression" priority="3" dxfId="1">
      <formula>COUNTBLANK($D7)+COUNTBLANK($F7)+COUNTBLANK($H7)+COUNTBLANK($J7)=3</formula>
    </cfRule>
  </conditionalFormatting>
  <conditionalFormatting sqref="O3 O6 O9 O12 O15 O18">
    <cfRule type="expression" priority="4" dxfId="0">
      <formula>(COUNTBLANK($D5)+COUNTBLANK($F5)+COUNTBLANK($H5)+COUNTBLANK($J5)&lt;&gt;3)</formula>
    </cfRule>
  </conditionalFormatting>
  <conditionalFormatting sqref="O3 O6 O9 O12 O15 O18">
    <cfRule type="expression" priority="5" dxfId="1">
      <formula>(COUNTBLANK($D5)+COUNTBLANK($F5)+COUNTBLANK($H5)+COUNTBLANK($J5))=3</formula>
    </cfRule>
  </conditionalFormatting>
  <conditionalFormatting sqref="M6 M9 M12 M15 M18 M3">
    <cfRule type="expression" priority="6" dxfId="0">
      <formula>(COUNTBLANK($D4)+COUNTBLANK($F4)+COUNTBLANK($H4)+COUNTBLANK($J4)&lt;&gt;3)</formula>
    </cfRule>
  </conditionalFormatting>
  <conditionalFormatting sqref="M3">
    <cfRule type="expression" priority="7" dxfId="1">
      <formula>COUNTBLANK($D4)+COUNTBLANK($F4)+COUNTBLANK($H4)+COUNTBLANK($J4)=3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tabSelected="1" workbookViewId="0" topLeftCell="A1">
      <selection activeCell="A1" sqref="A1:B1"/>
    </sheetView>
  </sheetViews>
  <sheetFormatPr defaultColWidth="15.140625" defaultRowHeight="15" customHeight="1"/>
  <cols>
    <col min="1" max="1" width="31.8515625" style="0" customWidth="1"/>
    <col min="2" max="2" width="8.00390625" style="0" customWidth="1"/>
    <col min="3" max="3" width="28.140625" style="0" customWidth="1"/>
    <col min="4" max="4" width="6.28125" style="0" customWidth="1"/>
    <col min="5" max="5" width="28.140625" style="0" customWidth="1"/>
    <col min="6" max="6" width="6.28125" style="0" customWidth="1"/>
    <col min="7" max="7" width="28.140625" style="0" customWidth="1"/>
    <col min="8" max="8" width="6.28125" style="0" customWidth="1"/>
    <col min="9" max="9" width="28.140625" style="0" customWidth="1"/>
    <col min="10" max="10" width="6.28125" style="0" customWidth="1"/>
    <col min="11" max="11" width="8.28125" style="0" customWidth="1"/>
    <col min="12" max="16" width="8.00390625" style="0" customWidth="1"/>
    <col min="17" max="26" width="7.421875" style="0" customWidth="1"/>
  </cols>
  <sheetData>
    <row r="1" spans="1:26" ht="19.5" customHeight="1">
      <c r="A1" s="18" t="str">
        <f>Presenteren_Totaal!A1:B1</f>
        <v>Rubric presenteren Masterclass Bataafs Lyceum 21st CS</v>
      </c>
      <c r="B1" s="19"/>
      <c r="C1" s="2" t="str">
        <f ca="1">CONCATENATE("Naam: ",MID(CELL("bestandsnaam",A1),SEARCH("]",CELL("bestandsnaam",A1),1)+1,99))</f>
        <v>Naam: Presenteren_Jaar2</v>
      </c>
      <c r="D1" s="2"/>
      <c r="E1" s="2" t="s">
        <v>15</v>
      </c>
      <c r="F1" s="2">
        <f>SUM(K3:K20)/10</f>
        <v>5.0125</v>
      </c>
      <c r="G1" s="2" t="s">
        <v>16</v>
      </c>
      <c r="H1" s="2">
        <f>SUM(M3:M20)/10</f>
        <v>6.675</v>
      </c>
      <c r="I1" s="2" t="s">
        <v>17</v>
      </c>
      <c r="J1" s="2">
        <f>SUM(O3:O20)/10</f>
        <v>6.2625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customHeight="1">
      <c r="A2" s="3" t="s">
        <v>18</v>
      </c>
      <c r="B2" s="3" t="s">
        <v>19</v>
      </c>
      <c r="C2" s="4">
        <f>Presenteren_Totaal!C2</f>
        <v>1</v>
      </c>
      <c r="D2" s="13"/>
      <c r="E2" s="4">
        <f>Presenteren_Totaal!G2</f>
        <v>0.67</v>
      </c>
      <c r="F2" s="13"/>
      <c r="G2" s="4">
        <f>Presenteren_Totaal!K2</f>
        <v>0.33</v>
      </c>
      <c r="H2" s="13"/>
      <c r="I2" s="4">
        <f>Presenteren_Totaal!M2</f>
        <v>0</v>
      </c>
      <c r="J2" s="13"/>
      <c r="K2" s="5" t="s">
        <v>20</v>
      </c>
      <c r="L2" s="15" t="s">
        <v>21</v>
      </c>
      <c r="M2" s="15" t="s">
        <v>22</v>
      </c>
      <c r="N2" s="15" t="s">
        <v>23</v>
      </c>
      <c r="O2" s="15" t="s">
        <v>24</v>
      </c>
      <c r="P2" s="15" t="s">
        <v>25</v>
      </c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60" customHeight="1">
      <c r="A3" s="20" t="str">
        <f>Presenteren_Totaal!A3</f>
        <v>Doelgericht presenteren</v>
      </c>
      <c r="B3" s="24">
        <f>Presenteren_Totaal!B3</f>
        <v>12.5</v>
      </c>
      <c r="C3" s="22" t="str">
        <f>Presenteren_Totaal!E3</f>
        <v>Ik kan binnen de gegeven tijd overbrengen wat ik wil. Ik houd goed rekening met mijn publiek. </v>
      </c>
      <c r="D3" s="6"/>
      <c r="E3" s="22" t="str">
        <f>Presenteren_Totaal!G3</f>
        <v>Ik kan overbrengen wat ik wil. Ik houd rekening met mijn publiek, maar blijf net niet binnen de gestelde tijd.</v>
      </c>
      <c r="F3" s="6" t="s">
        <v>29</v>
      </c>
      <c r="G3" s="22" t="str">
        <f>Presenteren_Totaal!I3</f>
        <v>Ik kan bijna altijd overbrengen wat ik wil. Ik probeer rekening te houden met mijn publiek, maar mijn presentatie is te kort of te lang.</v>
      </c>
      <c r="H3" s="6"/>
      <c r="I3" s="22" t="str">
        <f>Presenteren_Totaal!K3</f>
        <v>Ik kan binnen de gestelde tijd niet helemaal overbrengen wat ik wil. Ik stem niet helemaal goed af op mijn publiek.</v>
      </c>
      <c r="J3" s="6"/>
      <c r="K3" s="17">
        <f>IF(NOT(ISBLANK(D3)),C$2,IF(NOT(ISBLANK(F3)),E$2,IF(NOT(ISBLANK(H3)),G$2,IF(NOT(ISBLANK(J3)),I$2,-1))))*$B3</f>
        <v>8.375</v>
      </c>
      <c r="L3" s="7">
        <f>K3/$B3</f>
        <v>0.67</v>
      </c>
      <c r="M3" s="17">
        <f>IF(NOT(ISBLANK(D4)),$C$2,IF(NOT(ISBLANK(F4)),$E$2,IF(NOT(ISBLANK(H4)),$G$2,IF(NOT(ISBLANK(J4)),$I$2,-1))))*$B3</f>
        <v>8.375</v>
      </c>
      <c r="N3" s="7">
        <f>M3/$B3</f>
        <v>0.67</v>
      </c>
      <c r="O3" s="17">
        <f>IF(NOT(ISBLANK($D5)),$C$2,IF(NOT(ISBLANK($F5)),$E$2,IF(NOT(ISBLANK($H5)),$G$2,IF(NOT(ISBLANK($J5)),$I$2,-1))))*$B3</f>
        <v>12.5</v>
      </c>
      <c r="P3" s="7">
        <f>O3/$B3</f>
        <v>1</v>
      </c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>
      <c r="A4" s="21"/>
      <c r="B4" s="25"/>
      <c r="C4" s="23"/>
      <c r="D4" s="8"/>
      <c r="E4" s="23"/>
      <c r="F4" s="8" t="s">
        <v>29</v>
      </c>
      <c r="G4" s="23"/>
      <c r="H4" s="8"/>
      <c r="I4" s="23"/>
      <c r="J4" s="8"/>
      <c r="K4" s="17"/>
      <c r="L4" s="7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>
      <c r="A5" s="21"/>
      <c r="B5" s="25"/>
      <c r="C5" s="23"/>
      <c r="D5" s="9" t="s">
        <v>29</v>
      </c>
      <c r="E5" s="23"/>
      <c r="F5" s="9"/>
      <c r="G5" s="23"/>
      <c r="H5" s="9"/>
      <c r="I5" s="23"/>
      <c r="J5" s="9"/>
      <c r="K5" s="17"/>
      <c r="L5" s="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60" customHeight="1">
      <c r="A6" s="20" t="str">
        <f>Presenteren_Totaal!A4</f>
        <v>Oogcontact</v>
      </c>
      <c r="B6" s="24">
        <f>Presenteren_Totaal!B4</f>
        <v>12.5</v>
      </c>
      <c r="C6" s="22" t="str">
        <f>Presenteren_Totaal!E4</f>
        <v>Ik kan goed oogcontact houden met mijn publiek en ik heb geen notities nodig</v>
      </c>
      <c r="D6" s="6"/>
      <c r="E6" s="22" t="str">
        <f>Presenteren_Totaal!G4</f>
        <v>Ik kan oogcontact houden met mijn publiek, maar ik heb soms notities nodig.</v>
      </c>
      <c r="F6" s="6"/>
      <c r="G6" s="22" t="str">
        <f>Presenteren_Totaal!I4</f>
        <v>Ik kan oogcontact houden met een deel van mijn publiek, maar ik heb soms notities nodig.</v>
      </c>
      <c r="H6" s="6" t="s">
        <v>29</v>
      </c>
      <c r="I6" s="22" t="str">
        <f>Presenteren_Totaal!K4</f>
        <v>Ik kan geen oogcontact houden met mijn publiek en ik heb vaak mijn notities nodig.</v>
      </c>
      <c r="J6" s="6"/>
      <c r="K6" s="17">
        <f>IF(NOT(ISBLANK(D6)),C$2,IF(NOT(ISBLANK(F6)),E$2,IF(NOT(ISBLANK(H6)),G$2,IF(NOT(ISBLANK(J6)),I$2,-1))))*$B6</f>
        <v>4.125</v>
      </c>
      <c r="L6" s="7">
        <f>K6/$B6</f>
        <v>0.33</v>
      </c>
      <c r="M6" s="17">
        <f>IF(NOT(ISBLANK(D7)),$C$2,IF(NOT(ISBLANK(F7)),$E$2,IF(NOT(ISBLANK(H7)),$G$2,IF(NOT(ISBLANK(J7)),$I$2,-1))))*$B6</f>
        <v>8.375</v>
      </c>
      <c r="N6" s="7">
        <f>M6/$B6</f>
        <v>0.67</v>
      </c>
      <c r="O6" s="17">
        <f>IF(NOT(ISBLANK($D8)),$C$2,IF(NOT(ISBLANK($F8)),$E$2,IF(NOT(ISBLANK($H8)),$G$2,IF(NOT(ISBLANK($J8)),$I$2,-1))))*$B6</f>
        <v>8.375</v>
      </c>
      <c r="P6" s="7">
        <f>O6/$B6</f>
        <v>0.67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>
      <c r="A7" s="21"/>
      <c r="B7" s="25"/>
      <c r="C7" s="23"/>
      <c r="D7" s="8"/>
      <c r="E7" s="23"/>
      <c r="F7" s="8" t="s">
        <v>29</v>
      </c>
      <c r="G7" s="23"/>
      <c r="H7" s="8"/>
      <c r="I7" s="23"/>
      <c r="J7" s="8"/>
      <c r="K7" s="17"/>
      <c r="L7" s="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>
      <c r="A8" s="21"/>
      <c r="B8" s="25"/>
      <c r="C8" s="23"/>
      <c r="D8" s="9"/>
      <c r="E8" s="23"/>
      <c r="F8" s="9" t="s">
        <v>29</v>
      </c>
      <c r="G8" s="23"/>
      <c r="H8" s="9"/>
      <c r="I8" s="23"/>
      <c r="J8" s="9"/>
      <c r="K8" s="17"/>
      <c r="L8" s="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60" customHeight="1">
      <c r="A9" s="20" t="str">
        <f>Presenteren_Totaal!A5</f>
        <v>Houding</v>
      </c>
      <c r="B9" s="24">
        <f>Presenteren_Totaal!B5</f>
        <v>12.5</v>
      </c>
      <c r="C9" s="22" t="str">
        <f>Presenteren_Totaal!E5</f>
        <v>Ik kan gedurende een presentatie mijn houding onder controle houden. Ik kom rustig over.</v>
      </c>
      <c r="D9" s="6"/>
      <c r="E9" s="22" t="str">
        <f>Presenteren_Totaal!G5</f>
        <v>Ik kan niet de hele tijd mijn houding onder controle houden tijdens een presentatie; ik kom soms onrustig over.</v>
      </c>
      <c r="F9" s="6" t="s">
        <v>29</v>
      </c>
      <c r="G9" s="22" t="str">
        <f>Presenteren_Totaal!I5</f>
        <v>Ik kan tijdens een presentatie af en toe mijn houding onder controle houden; ik kom onrustig over.</v>
      </c>
      <c r="H9" s="6"/>
      <c r="I9" s="22" t="str">
        <f>Presenteren_Totaal!K5</f>
        <v>Ik kan tijdens een presentatie niet stilstaan (wiebelen/frunniken) en kom erg onrustig over.</v>
      </c>
      <c r="J9" s="6"/>
      <c r="K9" s="17">
        <f>IF(NOT(ISBLANK(D9)),C$2,IF(NOT(ISBLANK(F9)),E$2,IF(NOT(ISBLANK(H9)),G$2,IF(NOT(ISBLANK(J9)),I$2,-1))))*$B9</f>
        <v>8.375</v>
      </c>
      <c r="L9" s="7">
        <f>K9/$B9</f>
        <v>0.67</v>
      </c>
      <c r="M9" s="17">
        <f>IF(NOT(ISBLANK(D10)),$C$2,IF(NOT(ISBLANK(F10)),$E$2,IF(NOT(ISBLANK(H10)),$G$2,IF(NOT(ISBLANK(J10)),$I$2,-1))))*$B9</f>
        <v>12.5</v>
      </c>
      <c r="N9" s="7">
        <f>M9/$B9</f>
        <v>1</v>
      </c>
      <c r="O9" s="17">
        <f>IF(NOT(ISBLANK($D11)),$C$2,IF(NOT(ISBLANK($F11)),$E$2,IF(NOT(ISBLANK($H11)),$G$2,IF(NOT(ISBLANK($J11)),$I$2,-1))))*$B9</f>
        <v>8.375</v>
      </c>
      <c r="P9" s="7">
        <f>O9/$B9</f>
        <v>0.67</v>
      </c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>
      <c r="A10" s="21"/>
      <c r="B10" s="25"/>
      <c r="C10" s="23"/>
      <c r="D10" s="8" t="s">
        <v>29</v>
      </c>
      <c r="E10" s="23"/>
      <c r="F10" s="8"/>
      <c r="G10" s="23"/>
      <c r="H10" s="8"/>
      <c r="I10" s="23"/>
      <c r="J10" s="8"/>
      <c r="K10" s="17"/>
      <c r="L10" s="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21"/>
      <c r="B11" s="25"/>
      <c r="C11" s="23"/>
      <c r="D11" s="9"/>
      <c r="E11" s="23"/>
      <c r="F11" s="9" t="s">
        <v>29</v>
      </c>
      <c r="G11" s="23"/>
      <c r="H11" s="9"/>
      <c r="I11" s="23"/>
      <c r="J11" s="9"/>
      <c r="K11" s="17"/>
      <c r="L11" s="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30" customHeight="1">
      <c r="A12" s="20" t="str">
        <f>Presenteren_Totaal!A6</f>
        <v>Stem</v>
      </c>
      <c r="B12" s="24">
        <f>Presenteren_Totaal!B6</f>
        <v>12.5</v>
      </c>
      <c r="C12" s="22" t="str">
        <f>Presenteren_Totaal!E6</f>
        <v>Ik kan tijdens een presentatie mijn stemgeluid goed afstemmen op mijn publiek. Ik articuleer goed en gebruik voldoende variatie in toonhoogte.</v>
      </c>
      <c r="D12" s="6"/>
      <c r="E12" s="22" t="str">
        <f>Presenteren_Totaal!G6</f>
        <v>Ik kan tijdens een presentatie mijn stemgeluid voldoende afstemmen op mijn publiek. Ik articuleer goed, maar mijn stemgebruik is nog te monotoon.</v>
      </c>
      <c r="F12" s="6" t="s">
        <v>29</v>
      </c>
      <c r="G12" s="22" t="str">
        <f>Presenteren_Totaal!I6</f>
        <v>Ik kan tijdens een presentatie mijn stem voldoende afstemmen op mijn publiek, maar deze is te monotoon en ik praat teveel binnensmonds.</v>
      </c>
      <c r="H12" s="6"/>
      <c r="I12" s="22" t="str">
        <f>Presenteren_Totaal!K6</f>
        <v>Ik kan onvoldoende luid spreken of ik spreek juist te luid. Mijn stemgebruik is te monotoon en ik praat teveel binnensmonds.</v>
      </c>
      <c r="J12" s="6"/>
      <c r="K12" s="17">
        <f>IF(NOT(ISBLANK(D12)),C$2,IF(NOT(ISBLANK(F12)),E$2,IF(NOT(ISBLANK(H12)),G$2,IF(NOT(ISBLANK(J12)),I$2,-1))))*$B12</f>
        <v>8.375</v>
      </c>
      <c r="L12" s="7">
        <f>K12/$B12</f>
        <v>0.67</v>
      </c>
      <c r="M12" s="17">
        <f>IF(NOT(ISBLANK(D13)),$C$2,IF(NOT(ISBLANK(F13)),$E$2,IF(NOT(ISBLANK(H13)),$G$2,IF(NOT(ISBLANK(J13)),$I$2,-1))))*$B12</f>
        <v>12.5</v>
      </c>
      <c r="N12" s="7">
        <f>M12/$B12</f>
        <v>1</v>
      </c>
      <c r="O12" s="17">
        <f>IF(NOT(ISBLANK($D14)),$C$2,IF(NOT(ISBLANK($F14)),$E$2,IF(NOT(ISBLANK($H14)),$G$2,IF(NOT(ISBLANK($J14)),$I$2,-1))))*$B12</f>
        <v>8.375</v>
      </c>
      <c r="P12" s="7">
        <f>O12/$B12</f>
        <v>0.67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>
      <c r="A13" s="21"/>
      <c r="B13" s="25"/>
      <c r="C13" s="23"/>
      <c r="D13" s="8" t="s">
        <v>29</v>
      </c>
      <c r="E13" s="23"/>
      <c r="F13" s="8"/>
      <c r="G13" s="23"/>
      <c r="H13" s="8"/>
      <c r="I13" s="23"/>
      <c r="J13" s="8"/>
      <c r="K13" s="17"/>
      <c r="L13" s="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>
      <c r="A14" s="21"/>
      <c r="B14" s="25"/>
      <c r="C14" s="23"/>
      <c r="D14" s="9"/>
      <c r="E14" s="23"/>
      <c r="F14" s="9" t="s">
        <v>29</v>
      </c>
      <c r="G14" s="23"/>
      <c r="H14" s="9"/>
      <c r="I14" s="23"/>
      <c r="J14" s="9"/>
      <c r="K14" s="17"/>
      <c r="L14" s="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0" customHeight="1">
      <c r="A15" s="20" t="str">
        <f>Presenteren_Totaal!A7</f>
        <v>Enthousiasme/Interactie</v>
      </c>
      <c r="B15" s="24">
        <f>Presenteren_Totaal!B7</f>
        <v>12.5</v>
      </c>
      <c r="C15" s="22" t="str">
        <f>Presenteren_Totaal!E7</f>
        <v>Ik kan enthousiast presenteren en betrek mijn publiek er goed bij.</v>
      </c>
      <c r="D15" s="6"/>
      <c r="E15" s="22" t="str">
        <f>Presenteren_Totaal!G7</f>
        <v>Ik kan een deel van mijn presentatie met enthousiasme brengen en betrek mijn  publiek er zoveel mogelijk bij.</v>
      </c>
      <c r="F15" s="6" t="s">
        <v>29</v>
      </c>
      <c r="G15" s="22" t="str">
        <f>Presenteren_Totaal!I7</f>
        <v>Ik kan een deel van mijn presentatie met enthousiasme brengen, maar ik betrek mijn publiek er niet bij.</v>
      </c>
      <c r="H15" s="6"/>
      <c r="I15" s="22" t="str">
        <f>Presenteren_Totaal!K7</f>
        <v>Ik kan geen enthousiasme tonen in mijn presentatie, maar probeer wel mijn publiek erbij te betrekken.</v>
      </c>
      <c r="J15" s="6"/>
      <c r="K15" s="17">
        <f>IF(NOT(ISBLANK(D15)),C$2,IF(NOT(ISBLANK(F15)),E$2,IF(NOT(ISBLANK(H15)),G$2,IF(NOT(ISBLANK(J15)),I$2,-1))))*$B15</f>
        <v>8.375</v>
      </c>
      <c r="L15" s="7">
        <f>K15/$B15</f>
        <v>0.67</v>
      </c>
      <c r="M15" s="17">
        <f>IF(NOT(ISBLANK(D16)),$C$2,IF(NOT(ISBLANK(F16)),$E$2,IF(NOT(ISBLANK(H16)),$G$2,IF(NOT(ISBLANK(J16)),$I$2,-1))))*$B15</f>
        <v>12.5</v>
      </c>
      <c r="N15" s="7">
        <f>M15/$B15</f>
        <v>1</v>
      </c>
      <c r="O15" s="17">
        <f>IF(NOT(ISBLANK($D17)),$C$2,IF(NOT(ISBLANK($F17)),$E$2,IF(NOT(ISBLANK($H17)),$G$2,IF(NOT(ISBLANK($J17)),$I$2,-1))))*$B15</f>
        <v>12.5</v>
      </c>
      <c r="P15" s="7">
        <f>O15/$B15</f>
        <v>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>
      <c r="A16" s="21"/>
      <c r="B16" s="25"/>
      <c r="C16" s="23"/>
      <c r="D16" s="8" t="s">
        <v>29</v>
      </c>
      <c r="E16" s="23"/>
      <c r="F16" s="8"/>
      <c r="G16" s="23"/>
      <c r="H16" s="8"/>
      <c r="I16" s="23"/>
      <c r="J16" s="8"/>
      <c r="K16" s="17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>
      <c r="A17" s="21"/>
      <c r="B17" s="25"/>
      <c r="C17" s="23"/>
      <c r="D17" s="9" t="s">
        <v>29</v>
      </c>
      <c r="E17" s="23"/>
      <c r="F17" s="9"/>
      <c r="G17" s="23"/>
      <c r="H17" s="9"/>
      <c r="I17" s="23"/>
      <c r="J17" s="9"/>
      <c r="K17" s="17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60" customHeight="1">
      <c r="A18" s="20" t="str">
        <f>Presenteren_Totaal!A8</f>
        <v>Hulpmiddelen</v>
      </c>
      <c r="B18" s="24">
        <f>Presenteren_Totaal!B8</f>
        <v>12.5</v>
      </c>
      <c r="C18" s="22" t="str">
        <f>Presenteren_Totaal!E8</f>
        <v>Ik kan meerdere hulpmiddelen inzetten om mijn presentatie te ondersteunen.</v>
      </c>
      <c r="D18" s="6" t="s">
        <v>29</v>
      </c>
      <c r="E18" s="22" t="str">
        <f>Presenteren_Totaal!G8</f>
        <v>Ik kan de juiste hulpmiddelen inzetten om mijn presentatie te ondersteunen.</v>
      </c>
      <c r="F18" s="6"/>
      <c r="G18" s="22" t="str">
        <f>Presenteren_Totaal!I8</f>
        <v>Ik kan een hulpmiddel inzetten, maar dit ondersteunt de presentatie nauwelijks.</v>
      </c>
      <c r="H18" s="6"/>
      <c r="I18" s="22" t="str">
        <f>Presenteren_Totaal!K8</f>
        <v>Ik kan een hulpmiddel inzetten, maar dit ondersteunt de presentatie niet.</v>
      </c>
      <c r="J18" s="6"/>
      <c r="K18" s="17">
        <f>IF(NOT(ISBLANK(D18)),C$2,IF(NOT(ISBLANK(F18)),E$2,IF(NOT(ISBLANK(H18)),G$2,IF(NOT(ISBLANK(J18)),I$2,-1))))*$B18</f>
        <v>12.5</v>
      </c>
      <c r="L18" s="7">
        <f>K18/$B18</f>
        <v>1</v>
      </c>
      <c r="M18" s="17">
        <f>IF(NOT(ISBLANK(D19)),$C$2,IF(NOT(ISBLANK(F19)),$E$2,IF(NOT(ISBLANK(H19)),$G$2,IF(NOT(ISBLANK(J19)),$I$2,-1))))*$B18</f>
        <v>12.5</v>
      </c>
      <c r="N18" s="7">
        <f>M18/$B18</f>
        <v>1</v>
      </c>
      <c r="O18" s="17">
        <f>IF(NOT(ISBLANK($D20)),$C$2,IF(NOT(ISBLANK($F20)),$E$2,IF(NOT(ISBLANK($H20)),$G$2,IF(NOT(ISBLANK($J20)),$I$2,-1))))*$B18</f>
        <v>12.5</v>
      </c>
      <c r="P18" s="7">
        <f>O18/$B18</f>
        <v>1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>
      <c r="A19" s="21"/>
      <c r="B19" s="25"/>
      <c r="C19" s="23"/>
      <c r="D19" s="8" t="s">
        <v>29</v>
      </c>
      <c r="E19" s="23"/>
      <c r="F19" s="8"/>
      <c r="G19" s="23"/>
      <c r="H19" s="8"/>
      <c r="I19" s="23"/>
      <c r="J19" s="8"/>
      <c r="K19" s="17"/>
      <c r="L19" s="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>
      <c r="A20" s="21"/>
      <c r="B20" s="25"/>
      <c r="C20" s="23"/>
      <c r="D20" s="9" t="s">
        <v>29</v>
      </c>
      <c r="E20" s="23"/>
      <c r="F20" s="9"/>
      <c r="G20" s="23"/>
      <c r="H20" s="9"/>
      <c r="I20" s="23"/>
      <c r="J20" s="9"/>
      <c r="K20" s="17"/>
      <c r="L20" s="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>
      <c r="A22" s="15"/>
      <c r="B22" s="15"/>
      <c r="C22" s="15" t="s">
        <v>26</v>
      </c>
      <c r="D22" s="1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>
      <c r="A23" s="15"/>
      <c r="B23" s="15"/>
      <c r="C23" s="15" t="s">
        <v>27</v>
      </c>
      <c r="D23" s="1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>
      <c r="A24" s="15"/>
      <c r="B24" s="15"/>
      <c r="C24" s="15" t="s">
        <v>28</v>
      </c>
      <c r="D24" s="1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</sheetData>
  <mergeCells count="37">
    <mergeCell ref="E9:E11"/>
    <mergeCell ref="E6:E8"/>
    <mergeCell ref="E12:E14"/>
    <mergeCell ref="G12:G14"/>
    <mergeCell ref="G9:G11"/>
    <mergeCell ref="G6:G8"/>
    <mergeCell ref="G15:G17"/>
    <mergeCell ref="E15:E17"/>
    <mergeCell ref="E18:E20"/>
    <mergeCell ref="C15:C17"/>
    <mergeCell ref="A18:A20"/>
    <mergeCell ref="B18:B20"/>
    <mergeCell ref="C18:C20"/>
    <mergeCell ref="G18:G20"/>
    <mergeCell ref="C12:C14"/>
    <mergeCell ref="C9:C11"/>
    <mergeCell ref="C6:C8"/>
    <mergeCell ref="A9:A11"/>
    <mergeCell ref="B9:B11"/>
    <mergeCell ref="A6:A8"/>
    <mergeCell ref="G3:G5"/>
    <mergeCell ref="E3:E5"/>
    <mergeCell ref="I3:I5"/>
    <mergeCell ref="B3:B5"/>
    <mergeCell ref="C3:C5"/>
    <mergeCell ref="I9:I11"/>
    <mergeCell ref="I6:I8"/>
    <mergeCell ref="I15:I17"/>
    <mergeCell ref="I18:I20"/>
    <mergeCell ref="I12:I14"/>
    <mergeCell ref="A1:B1"/>
    <mergeCell ref="A3:A5"/>
    <mergeCell ref="B12:B14"/>
    <mergeCell ref="A12:A14"/>
    <mergeCell ref="A15:A17"/>
    <mergeCell ref="B15:B17"/>
    <mergeCell ref="B6:B8"/>
  </mergeCells>
  <conditionalFormatting sqref="K3 K6 K9 K12 K15 K18">
    <cfRule type="expression" priority="1" dxfId="1">
      <formula>COUNTBLANK(A3:J3)=3</formula>
    </cfRule>
  </conditionalFormatting>
  <conditionalFormatting sqref="K6 K9 K12 K15 K18 K3">
    <cfRule type="expression" priority="2" dxfId="0">
      <formula>(COUNTBLANK($D3)+COUNTBLANK($F3)+COUNTBLANK($H3)+COUNTBLANK($J3)&lt;&gt;3)</formula>
    </cfRule>
  </conditionalFormatting>
  <conditionalFormatting sqref="M6 M9 M12 M15 M18">
    <cfRule type="expression" priority="3" dxfId="1">
      <formula>COUNTBLANK($D7)+COUNTBLANK($F7)+COUNTBLANK($H7)+COUNTBLANK($J7)=3</formula>
    </cfRule>
  </conditionalFormatting>
  <conditionalFormatting sqref="O3 O6 O9 O12 O15 O18">
    <cfRule type="expression" priority="4" dxfId="0">
      <formula>(COUNTBLANK($D5)+COUNTBLANK($F5)+COUNTBLANK($H5)+COUNTBLANK($J5)&lt;&gt;3)</formula>
    </cfRule>
  </conditionalFormatting>
  <conditionalFormatting sqref="O3 O6 O9 O12 O15 O18">
    <cfRule type="expression" priority="5" dxfId="1">
      <formula>(COUNTBLANK($D5)+COUNTBLANK($F5)+COUNTBLANK($H5)+COUNTBLANK($J5))=3</formula>
    </cfRule>
  </conditionalFormatting>
  <conditionalFormatting sqref="M6 M9 M12 M15 M18 M3">
    <cfRule type="expression" priority="6" dxfId="0">
      <formula>(COUNTBLANK($D4)+COUNTBLANK($F4)+COUNTBLANK($H4)+COUNTBLANK($J4)&lt;&gt;3)</formula>
    </cfRule>
  </conditionalFormatting>
  <conditionalFormatting sqref="M3">
    <cfRule type="expression" priority="7" dxfId="1">
      <formula>COUNTBLANK($D4)+COUNTBLANK($F4)+COUNTBLANK($H4)+COUNTBLANK($J4)=3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 topLeftCell="A1"/>
  </sheetViews>
  <sheetFormatPr defaultColWidth="15.140625" defaultRowHeight="15" customHeight="1"/>
  <cols>
    <col min="1" max="1" width="31.8515625" style="0" customWidth="1"/>
    <col min="2" max="2" width="8.00390625" style="0" customWidth="1"/>
    <col min="3" max="3" width="28.140625" style="0" customWidth="1"/>
    <col min="4" max="4" width="6.28125" style="0" customWidth="1"/>
    <col min="5" max="5" width="28.140625" style="0" customWidth="1"/>
    <col min="6" max="6" width="6.28125" style="0" customWidth="1"/>
    <col min="7" max="7" width="28.140625" style="0" customWidth="1"/>
    <col min="8" max="8" width="6.28125" style="0" customWidth="1"/>
    <col min="9" max="9" width="28.140625" style="0" customWidth="1"/>
    <col min="10" max="10" width="6.28125" style="0" customWidth="1"/>
    <col min="11" max="11" width="8.28125" style="0" customWidth="1"/>
    <col min="12" max="16" width="8.00390625" style="0" customWidth="1"/>
    <col min="17" max="26" width="7.421875" style="0" customWidth="1"/>
  </cols>
  <sheetData>
    <row r="1" spans="1:26" ht="19.5" customHeight="1">
      <c r="A1" s="18" t="str">
        <f>Presenteren_Totaal!A1:B1</f>
        <v>Rubric presenteren Masterclass Bataafs Lyceum 21st CS</v>
      </c>
      <c r="B1" s="19"/>
      <c r="C1" s="2" t="str">
        <f ca="1">CONCATENATE("Naam: ",MID(CELL("bestandsnaam",A1),SEARCH("]",CELL("bestandsnaam",A1),1)+1,99))</f>
        <v>Naam: Presenteren_Jaar1</v>
      </c>
      <c r="D1" s="2"/>
      <c r="E1" s="2" t="s">
        <v>15</v>
      </c>
      <c r="F1" s="2">
        <f>SUM(K3:K20)/10</f>
        <v>5.0125</v>
      </c>
      <c r="G1" s="2" t="s">
        <v>16</v>
      </c>
      <c r="H1" s="2">
        <f>SUM(M3:M20)/10</f>
        <v>6.675</v>
      </c>
      <c r="I1" s="2" t="s">
        <v>17</v>
      </c>
      <c r="J1" s="2">
        <f>SUM(O3:O20)/10</f>
        <v>6.2625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customHeight="1">
      <c r="A2" s="3" t="s">
        <v>18</v>
      </c>
      <c r="B2" s="3" t="s">
        <v>19</v>
      </c>
      <c r="C2" s="4">
        <f>Presenteren_Totaal!C2</f>
        <v>1</v>
      </c>
      <c r="D2" s="13"/>
      <c r="E2" s="4">
        <f>Presenteren_Totaal!G2</f>
        <v>0.67</v>
      </c>
      <c r="F2" s="13"/>
      <c r="G2" s="4">
        <f>Presenteren_Totaal!K2</f>
        <v>0.33</v>
      </c>
      <c r="H2" s="13"/>
      <c r="I2" s="4">
        <f>Presenteren_Totaal!M2</f>
        <v>0</v>
      </c>
      <c r="J2" s="13"/>
      <c r="K2" s="5" t="s">
        <v>20</v>
      </c>
      <c r="L2" s="15" t="s">
        <v>21</v>
      </c>
      <c r="M2" s="15" t="s">
        <v>22</v>
      </c>
      <c r="N2" s="15" t="s">
        <v>23</v>
      </c>
      <c r="O2" s="15" t="s">
        <v>24</v>
      </c>
      <c r="P2" s="15" t="s">
        <v>25</v>
      </c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60" customHeight="1">
      <c r="A3" s="20" t="str">
        <f>Presenteren_Totaal!A3</f>
        <v>Doelgericht presenteren</v>
      </c>
      <c r="B3" s="24">
        <f>Presenteren_Totaal!B3</f>
        <v>12.5</v>
      </c>
      <c r="C3" s="22" t="str">
        <f>Presenteren_Totaal!G3</f>
        <v>Ik kan overbrengen wat ik wil. Ik houd rekening met mijn publiek, maar blijf net niet binnen de gestelde tijd.</v>
      </c>
      <c r="D3" s="6"/>
      <c r="E3" s="22" t="str">
        <f>Presenteren_Totaal!I3</f>
        <v>Ik kan bijna altijd overbrengen wat ik wil. Ik probeer rekening te houden met mijn publiek, maar mijn presentatie is te kort of te lang.</v>
      </c>
      <c r="F3" s="6" t="s">
        <v>29</v>
      </c>
      <c r="G3" s="22" t="str">
        <f>Presenteren_Totaal!K3</f>
        <v>Ik kan binnen de gestelde tijd niet helemaal overbrengen wat ik wil. Ik stem niet helemaal goed af op mijn publiek.</v>
      </c>
      <c r="H3" s="6"/>
      <c r="I3" s="22" t="str">
        <f>Presenteren_Totaal!M3</f>
        <v>Ik kan niet overbrengen wat ik wil of zou moeten. Ik stem niet af op mijn publiek.</v>
      </c>
      <c r="J3" s="6"/>
      <c r="K3" s="17">
        <f>IF(NOT(ISBLANK(D3)),C$2,IF(NOT(ISBLANK(F3)),E$2,IF(NOT(ISBLANK(H3)),G$2,IF(NOT(ISBLANK(J3)),I$2,-1))))*$B3</f>
        <v>8.375</v>
      </c>
      <c r="L3" s="7">
        <f>K3/$B3</f>
        <v>0.67</v>
      </c>
      <c r="M3" s="17">
        <f>IF(NOT(ISBLANK(D4)),$C$2,IF(NOT(ISBLANK(F4)),$E$2,IF(NOT(ISBLANK(H4)),$G$2,IF(NOT(ISBLANK(J4)),$I$2,-1))))*$B3</f>
        <v>8.375</v>
      </c>
      <c r="N3" s="7">
        <f>M3/$B3</f>
        <v>0.67</v>
      </c>
      <c r="O3" s="17">
        <f>IF(NOT(ISBLANK($D5)),$C$2,IF(NOT(ISBLANK($F5)),$E$2,IF(NOT(ISBLANK($H5)),$G$2,IF(NOT(ISBLANK($J5)),$I$2,-1))))*$B3</f>
        <v>12.5</v>
      </c>
      <c r="P3" s="7">
        <f>O3/$B3</f>
        <v>1</v>
      </c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>
      <c r="A4" s="21"/>
      <c r="B4" s="25"/>
      <c r="C4" s="23"/>
      <c r="D4" s="8"/>
      <c r="E4" s="23"/>
      <c r="F4" s="8" t="s">
        <v>29</v>
      </c>
      <c r="G4" s="23"/>
      <c r="H4" s="8"/>
      <c r="I4" s="23"/>
      <c r="J4" s="8"/>
      <c r="K4" s="17"/>
      <c r="L4" s="7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>
      <c r="A5" s="21"/>
      <c r="B5" s="25"/>
      <c r="C5" s="23"/>
      <c r="D5" s="9" t="s">
        <v>29</v>
      </c>
      <c r="E5" s="23"/>
      <c r="F5" s="9"/>
      <c r="G5" s="23"/>
      <c r="H5" s="9"/>
      <c r="I5" s="23"/>
      <c r="J5" s="9"/>
      <c r="K5" s="17"/>
      <c r="L5" s="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60" customHeight="1">
      <c r="A6" s="20" t="str">
        <f>Presenteren_Totaal!A4</f>
        <v>Oogcontact</v>
      </c>
      <c r="B6" s="24">
        <f>Presenteren_Totaal!B4</f>
        <v>12.5</v>
      </c>
      <c r="C6" s="22" t="str">
        <f>Presenteren_Totaal!G4</f>
        <v>Ik kan oogcontact houden met mijn publiek, maar ik heb soms notities nodig.</v>
      </c>
      <c r="D6" s="6"/>
      <c r="E6" s="22" t="str">
        <f>Presenteren_Totaal!I4</f>
        <v>Ik kan oogcontact houden met een deel van mijn publiek, maar ik heb soms notities nodig.</v>
      </c>
      <c r="F6" s="6"/>
      <c r="G6" s="22" t="str">
        <f>Presenteren_Totaal!K4</f>
        <v>Ik kan geen oogcontact houden met mijn publiek en ik heb vaak mijn notities nodig.</v>
      </c>
      <c r="H6" s="6" t="s">
        <v>29</v>
      </c>
      <c r="I6" s="22" t="str">
        <f>Presenteren_Totaal!M4</f>
        <v>Ik kan geen oogcontact houden met mijn publiek, want ik moet mijn notities oplezen.</v>
      </c>
      <c r="J6" s="6"/>
      <c r="K6" s="17">
        <f>IF(NOT(ISBLANK(D6)),C$2,IF(NOT(ISBLANK(F6)),E$2,IF(NOT(ISBLANK(H6)),G$2,IF(NOT(ISBLANK(J6)),I$2,-1))))*$B6</f>
        <v>4.125</v>
      </c>
      <c r="L6" s="7">
        <f>K6/$B6</f>
        <v>0.33</v>
      </c>
      <c r="M6" s="17">
        <f>IF(NOT(ISBLANK(D7)),$C$2,IF(NOT(ISBLANK(F7)),$E$2,IF(NOT(ISBLANK(H7)),$G$2,IF(NOT(ISBLANK(J7)),$I$2,-1))))*$B6</f>
        <v>8.375</v>
      </c>
      <c r="N6" s="7">
        <f>M6/$B6</f>
        <v>0.67</v>
      </c>
      <c r="O6" s="17">
        <f>IF(NOT(ISBLANK($D8)),$C$2,IF(NOT(ISBLANK($F8)),$E$2,IF(NOT(ISBLANK($H8)),$G$2,IF(NOT(ISBLANK($J8)),$I$2,-1))))*$B6</f>
        <v>8.375</v>
      </c>
      <c r="P6" s="7">
        <f>O6/$B6</f>
        <v>0.67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>
      <c r="A7" s="21"/>
      <c r="B7" s="25"/>
      <c r="C7" s="23"/>
      <c r="D7" s="8"/>
      <c r="E7" s="23"/>
      <c r="F7" s="8" t="s">
        <v>29</v>
      </c>
      <c r="G7" s="23"/>
      <c r="H7" s="8"/>
      <c r="I7" s="23"/>
      <c r="J7" s="8"/>
      <c r="K7" s="17"/>
      <c r="L7" s="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>
      <c r="A8" s="21"/>
      <c r="B8" s="25"/>
      <c r="C8" s="23"/>
      <c r="D8" s="9"/>
      <c r="E8" s="23"/>
      <c r="F8" s="9" t="s">
        <v>29</v>
      </c>
      <c r="G8" s="23"/>
      <c r="H8" s="9"/>
      <c r="I8" s="23"/>
      <c r="J8" s="9"/>
      <c r="K8" s="17"/>
      <c r="L8" s="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60" customHeight="1">
      <c r="A9" s="20" t="str">
        <f>Presenteren_Totaal!A5</f>
        <v>Houding</v>
      </c>
      <c r="B9" s="24">
        <f>Presenteren_Totaal!B5</f>
        <v>12.5</v>
      </c>
      <c r="C9" s="22" t="str">
        <f>Presenteren_Totaal!G5</f>
        <v>Ik kan niet de hele tijd mijn houding onder controle houden tijdens een presentatie; ik kom soms onrustig over.</v>
      </c>
      <c r="D9" s="6"/>
      <c r="E9" s="22" t="str">
        <f>Presenteren_Totaal!I5</f>
        <v>Ik kan tijdens een presentatie af en toe mijn houding onder controle houden; ik kom onrustig over.</v>
      </c>
      <c r="F9" s="6" t="s">
        <v>29</v>
      </c>
      <c r="G9" s="22" t="str">
        <f>Presenteren_Totaal!K5</f>
        <v>Ik kan tijdens een presentatie niet stilstaan (wiebelen/frunniken) en kom erg onrustig over.</v>
      </c>
      <c r="H9" s="6"/>
      <c r="I9" s="22" t="str">
        <f>Presenteren_Totaal!M5</f>
        <v>Tijdens een presentatie voel ik mij totaal niet op mijn gemak.</v>
      </c>
      <c r="J9" s="6"/>
      <c r="K9" s="17">
        <f>IF(NOT(ISBLANK(D9)),C$2,IF(NOT(ISBLANK(F9)),E$2,IF(NOT(ISBLANK(H9)),G$2,IF(NOT(ISBLANK(J9)),I$2,-1))))*$B9</f>
        <v>8.375</v>
      </c>
      <c r="L9" s="7">
        <f>K9/$B9</f>
        <v>0.67</v>
      </c>
      <c r="M9" s="17">
        <f>IF(NOT(ISBLANK(D10)),$C$2,IF(NOT(ISBLANK(F10)),$E$2,IF(NOT(ISBLANK(H10)),$G$2,IF(NOT(ISBLANK(J10)),$I$2,-1))))*$B9</f>
        <v>12.5</v>
      </c>
      <c r="N9" s="7">
        <f>M9/$B9</f>
        <v>1</v>
      </c>
      <c r="O9" s="17">
        <f>IF(NOT(ISBLANK($D11)),$C$2,IF(NOT(ISBLANK($F11)),$E$2,IF(NOT(ISBLANK($H11)),$G$2,IF(NOT(ISBLANK($J11)),$I$2,-1))))*$B9</f>
        <v>8.375</v>
      </c>
      <c r="P9" s="7">
        <f>O9/$B9</f>
        <v>0.67</v>
      </c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>
      <c r="A10" s="21"/>
      <c r="B10" s="25"/>
      <c r="C10" s="23"/>
      <c r="D10" s="8" t="s">
        <v>29</v>
      </c>
      <c r="E10" s="23"/>
      <c r="F10" s="8"/>
      <c r="G10" s="23"/>
      <c r="H10" s="8"/>
      <c r="I10" s="23"/>
      <c r="J10" s="8"/>
      <c r="K10" s="17"/>
      <c r="L10" s="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21"/>
      <c r="B11" s="25"/>
      <c r="C11" s="23"/>
      <c r="D11" s="9"/>
      <c r="E11" s="23"/>
      <c r="F11" s="9" t="s">
        <v>29</v>
      </c>
      <c r="G11" s="23"/>
      <c r="H11" s="9"/>
      <c r="I11" s="23"/>
      <c r="J11" s="9"/>
      <c r="K11" s="17"/>
      <c r="L11" s="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30" customHeight="1">
      <c r="A12" s="20" t="str">
        <f>Presenteren_Totaal!A6</f>
        <v>Stem</v>
      </c>
      <c r="B12" s="24">
        <f>Presenteren_Totaal!B6</f>
        <v>12.5</v>
      </c>
      <c r="C12" s="22" t="str">
        <f>Presenteren_Totaal!G6</f>
        <v>Ik kan tijdens een presentatie mijn stemgeluid voldoende afstemmen op mijn publiek. Ik articuleer goed, maar mijn stemgebruik is nog te monotoon.</v>
      </c>
      <c r="D12" s="6"/>
      <c r="E12" s="22" t="str">
        <f>Presenteren_Totaal!I6</f>
        <v>Ik kan tijdens een presentatie mijn stem voldoende afstemmen op mijn publiek, maar deze is te monotoon en ik praat teveel binnensmonds.</v>
      </c>
      <c r="F12" s="6" t="s">
        <v>29</v>
      </c>
      <c r="G12" s="22" t="str">
        <f>Presenteren_Totaal!K6</f>
        <v>Ik kan onvoldoende luid spreken of ik spreek juist te luid. Mijn stemgebruik is te monotoon en ik praat teveel binnensmonds.</v>
      </c>
      <c r="H12" s="6"/>
      <c r="I12" s="22" t="str">
        <f>Presenteren_Totaal!M6</f>
        <v>Ik kan mij niet verstaanbaar maken tijdens een presentatie.</v>
      </c>
      <c r="J12" s="6"/>
      <c r="K12" s="17">
        <f>IF(NOT(ISBLANK(D12)),C$2,IF(NOT(ISBLANK(F12)),E$2,IF(NOT(ISBLANK(H12)),G$2,IF(NOT(ISBLANK(J12)),I$2,-1))))*$B12</f>
        <v>8.375</v>
      </c>
      <c r="L12" s="7">
        <f>K12/$B12</f>
        <v>0.67</v>
      </c>
      <c r="M12" s="17">
        <f>IF(NOT(ISBLANK(D13)),$C$2,IF(NOT(ISBLANK(F13)),$E$2,IF(NOT(ISBLANK(H13)),$G$2,IF(NOT(ISBLANK(J13)),$I$2,-1))))*$B12</f>
        <v>12.5</v>
      </c>
      <c r="N12" s="7">
        <f>M12/$B12</f>
        <v>1</v>
      </c>
      <c r="O12" s="17">
        <f>IF(NOT(ISBLANK($D14)),$C$2,IF(NOT(ISBLANK($F14)),$E$2,IF(NOT(ISBLANK($H14)),$G$2,IF(NOT(ISBLANK($J14)),$I$2,-1))))*$B12</f>
        <v>8.375</v>
      </c>
      <c r="P12" s="7">
        <f>O12/$B12</f>
        <v>0.67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>
      <c r="A13" s="21"/>
      <c r="B13" s="25"/>
      <c r="C13" s="23"/>
      <c r="D13" s="8" t="s">
        <v>29</v>
      </c>
      <c r="E13" s="23"/>
      <c r="F13" s="8"/>
      <c r="G13" s="23"/>
      <c r="H13" s="8"/>
      <c r="I13" s="23"/>
      <c r="J13" s="8"/>
      <c r="K13" s="17"/>
      <c r="L13" s="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>
      <c r="A14" s="21"/>
      <c r="B14" s="25"/>
      <c r="C14" s="23"/>
      <c r="D14" s="9"/>
      <c r="E14" s="23"/>
      <c r="F14" s="9" t="s">
        <v>29</v>
      </c>
      <c r="G14" s="23"/>
      <c r="H14" s="9"/>
      <c r="I14" s="23"/>
      <c r="J14" s="9"/>
      <c r="K14" s="17"/>
      <c r="L14" s="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0" customHeight="1">
      <c r="A15" s="20" t="str">
        <f>Presenteren_Totaal!A7</f>
        <v>Enthousiasme/Interactie</v>
      </c>
      <c r="B15" s="24">
        <f>Presenteren_Totaal!B7</f>
        <v>12.5</v>
      </c>
      <c r="C15" s="22" t="str">
        <f>Presenteren_Totaal!G7</f>
        <v>Ik kan een deel van mijn presentatie met enthousiasme brengen en betrek mijn  publiek er zoveel mogelijk bij.</v>
      </c>
      <c r="D15" s="6"/>
      <c r="E15" s="22" t="str">
        <f>Presenteren_Totaal!I7</f>
        <v>Ik kan een deel van mijn presentatie met enthousiasme brengen, maar ik betrek mijn publiek er niet bij.</v>
      </c>
      <c r="F15" s="6" t="s">
        <v>29</v>
      </c>
      <c r="G15" s="22" t="str">
        <f>Presenteren_Totaal!K7</f>
        <v>Ik kan geen enthousiasme tonen in mijn presentatie, maar probeer wel mijn publiek erbij te betrekken.</v>
      </c>
      <c r="H15" s="6"/>
      <c r="I15" s="22" t="str">
        <f>Presenteren_Totaal!M7</f>
        <v>Ik kan geen interesse tonen in mijn presentatie en ik betrek mijn publiek er niet bij.</v>
      </c>
      <c r="J15" s="6"/>
      <c r="K15" s="17">
        <f>IF(NOT(ISBLANK(D15)),C$2,IF(NOT(ISBLANK(F15)),E$2,IF(NOT(ISBLANK(H15)),G$2,IF(NOT(ISBLANK(J15)),I$2,-1))))*$B15</f>
        <v>8.375</v>
      </c>
      <c r="L15" s="7">
        <f>K15/$B15</f>
        <v>0.67</v>
      </c>
      <c r="M15" s="17">
        <f>IF(NOT(ISBLANK(D16)),$C$2,IF(NOT(ISBLANK(F16)),$E$2,IF(NOT(ISBLANK(H16)),$G$2,IF(NOT(ISBLANK(J16)),$I$2,-1))))*$B15</f>
        <v>12.5</v>
      </c>
      <c r="N15" s="7">
        <f>M15/$B15</f>
        <v>1</v>
      </c>
      <c r="O15" s="17">
        <f>IF(NOT(ISBLANK($D17)),$C$2,IF(NOT(ISBLANK($F17)),$E$2,IF(NOT(ISBLANK($H17)),$G$2,IF(NOT(ISBLANK($J17)),$I$2,-1))))*$B15</f>
        <v>12.5</v>
      </c>
      <c r="P15" s="7">
        <f>O15/$B15</f>
        <v>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>
      <c r="A16" s="21"/>
      <c r="B16" s="25"/>
      <c r="C16" s="23"/>
      <c r="D16" s="8" t="s">
        <v>29</v>
      </c>
      <c r="E16" s="23"/>
      <c r="F16" s="8"/>
      <c r="G16" s="23"/>
      <c r="H16" s="8"/>
      <c r="I16" s="23"/>
      <c r="J16" s="8"/>
      <c r="K16" s="17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>
      <c r="A17" s="21"/>
      <c r="B17" s="25"/>
      <c r="C17" s="23"/>
      <c r="D17" s="9" t="s">
        <v>29</v>
      </c>
      <c r="E17" s="23"/>
      <c r="F17" s="9"/>
      <c r="G17" s="23"/>
      <c r="H17" s="9"/>
      <c r="I17" s="23"/>
      <c r="J17" s="9"/>
      <c r="K17" s="17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60" customHeight="1">
      <c r="A18" s="20" t="str">
        <f>Presenteren_Totaal!A8</f>
        <v>Hulpmiddelen</v>
      </c>
      <c r="B18" s="24">
        <f>Presenteren_Totaal!B8</f>
        <v>12.5</v>
      </c>
      <c r="C18" s="22" t="str">
        <f>Presenteren_Totaal!G8</f>
        <v>Ik kan de juiste hulpmiddelen inzetten om mijn presentatie te ondersteunen.</v>
      </c>
      <c r="D18" s="6" t="s">
        <v>29</v>
      </c>
      <c r="E18" s="22" t="str">
        <f>Presenteren_Totaal!I8</f>
        <v>Ik kan een hulpmiddel inzetten, maar dit ondersteunt de presentatie nauwelijks.</v>
      </c>
      <c r="F18" s="6"/>
      <c r="G18" s="22" t="str">
        <f>Presenteren_Totaal!K8</f>
        <v>Ik kan een hulpmiddel inzetten, maar dit ondersteunt de presentatie niet.</v>
      </c>
      <c r="H18" s="6"/>
      <c r="I18" s="22" t="str">
        <f>Presenteren_Totaal!M8</f>
        <v>Ik kan geen hulpmiddelen inzetten tijdens een presentatie.</v>
      </c>
      <c r="J18" s="6"/>
      <c r="K18" s="17">
        <f>IF(NOT(ISBLANK(D18)),C$2,IF(NOT(ISBLANK(F18)),E$2,IF(NOT(ISBLANK(H18)),G$2,IF(NOT(ISBLANK(J18)),I$2,-1))))*$B18</f>
        <v>12.5</v>
      </c>
      <c r="L18" s="7">
        <f>K18/$B18</f>
        <v>1</v>
      </c>
      <c r="M18" s="17">
        <f>IF(NOT(ISBLANK(D19)),$C$2,IF(NOT(ISBLANK(F19)),$E$2,IF(NOT(ISBLANK(H19)),$G$2,IF(NOT(ISBLANK(J19)),$I$2,-1))))*$B18</f>
        <v>12.5</v>
      </c>
      <c r="N18" s="7">
        <f>M18/$B18</f>
        <v>1</v>
      </c>
      <c r="O18" s="17">
        <f>IF(NOT(ISBLANK($D20)),$C$2,IF(NOT(ISBLANK($F20)),$E$2,IF(NOT(ISBLANK($H20)),$G$2,IF(NOT(ISBLANK($J20)),$I$2,-1))))*$B18</f>
        <v>12.5</v>
      </c>
      <c r="P18" s="7">
        <f>O18/$B18</f>
        <v>1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>
      <c r="A19" s="21"/>
      <c r="B19" s="25"/>
      <c r="C19" s="23"/>
      <c r="D19" s="8" t="s">
        <v>29</v>
      </c>
      <c r="E19" s="23"/>
      <c r="F19" s="8"/>
      <c r="G19" s="23"/>
      <c r="H19" s="8"/>
      <c r="I19" s="23"/>
      <c r="J19" s="8"/>
      <c r="K19" s="17"/>
      <c r="L19" s="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>
      <c r="A20" s="21"/>
      <c r="B20" s="25"/>
      <c r="C20" s="23"/>
      <c r="D20" s="9" t="s">
        <v>29</v>
      </c>
      <c r="E20" s="23"/>
      <c r="F20" s="9"/>
      <c r="G20" s="23"/>
      <c r="H20" s="9"/>
      <c r="I20" s="23"/>
      <c r="J20" s="9"/>
      <c r="K20" s="17"/>
      <c r="L20" s="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>
      <c r="A22" s="15"/>
      <c r="B22" s="15"/>
      <c r="C22" s="15" t="s">
        <v>26</v>
      </c>
      <c r="D22" s="1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>
      <c r="A23" s="15"/>
      <c r="B23" s="15"/>
      <c r="C23" s="15" t="s">
        <v>27</v>
      </c>
      <c r="D23" s="1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>
      <c r="A24" s="15"/>
      <c r="B24" s="15"/>
      <c r="C24" s="15" t="s">
        <v>28</v>
      </c>
      <c r="D24" s="1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</sheetData>
  <mergeCells count="37">
    <mergeCell ref="G18:G20"/>
    <mergeCell ref="E18:E20"/>
    <mergeCell ref="E9:E11"/>
    <mergeCell ref="E12:E14"/>
    <mergeCell ref="A6:A8"/>
    <mergeCell ref="A9:A11"/>
    <mergeCell ref="C9:C11"/>
    <mergeCell ref="C6:C8"/>
    <mergeCell ref="B12:B14"/>
    <mergeCell ref="C12:C14"/>
    <mergeCell ref="B9:B11"/>
    <mergeCell ref="B6:B8"/>
    <mergeCell ref="A12:A14"/>
    <mergeCell ref="I15:I17"/>
    <mergeCell ref="I18:I20"/>
    <mergeCell ref="I9:I11"/>
    <mergeCell ref="I12:I14"/>
    <mergeCell ref="B3:B5"/>
    <mergeCell ref="E15:E17"/>
    <mergeCell ref="G15:G17"/>
    <mergeCell ref="I3:I5"/>
    <mergeCell ref="I6:I8"/>
    <mergeCell ref="G12:G14"/>
    <mergeCell ref="E6:E8"/>
    <mergeCell ref="G9:G11"/>
    <mergeCell ref="G6:G8"/>
    <mergeCell ref="B15:B17"/>
    <mergeCell ref="G3:G5"/>
    <mergeCell ref="E3:E5"/>
    <mergeCell ref="A1:B1"/>
    <mergeCell ref="A3:A5"/>
    <mergeCell ref="C3:C5"/>
    <mergeCell ref="A18:A20"/>
    <mergeCell ref="B18:B20"/>
    <mergeCell ref="C15:C17"/>
    <mergeCell ref="C18:C20"/>
    <mergeCell ref="A15:A17"/>
  </mergeCells>
  <conditionalFormatting sqref="K3 K6 K9 K12 K15 K18">
    <cfRule type="expression" priority="1" dxfId="1">
      <formula>COUNTBLANK(A3:J3)=3</formula>
    </cfRule>
  </conditionalFormatting>
  <conditionalFormatting sqref="K6 K9 K12 K15 K18 K3">
    <cfRule type="expression" priority="2" dxfId="0">
      <formula>(COUNTBLANK($D3)+COUNTBLANK($F3)+COUNTBLANK($H3)+COUNTBLANK($J3)&lt;&gt;3)</formula>
    </cfRule>
  </conditionalFormatting>
  <conditionalFormatting sqref="M6 M9 M12 M15 M18">
    <cfRule type="expression" priority="3" dxfId="1">
      <formula>COUNTBLANK($D7)+COUNTBLANK($F7)+COUNTBLANK($H7)+COUNTBLANK($J7)=3</formula>
    </cfRule>
  </conditionalFormatting>
  <conditionalFormatting sqref="O3 O6 O9 O12 O15 O18">
    <cfRule type="expression" priority="4" dxfId="0">
      <formula>(COUNTBLANK($D5)+COUNTBLANK($F5)+COUNTBLANK($H5)+COUNTBLANK($J5)&lt;&gt;3)</formula>
    </cfRule>
  </conditionalFormatting>
  <conditionalFormatting sqref="O3 O6 O9 O12 O15 O18">
    <cfRule type="expression" priority="5" dxfId="1">
      <formula>(COUNTBLANK($D5)+COUNTBLANK($F5)+COUNTBLANK($H5)+COUNTBLANK($J5))=3</formula>
    </cfRule>
  </conditionalFormatting>
  <conditionalFormatting sqref="M6 M9 M12 M15 M18 M3">
    <cfRule type="expression" priority="6" dxfId="0">
      <formula>(COUNTBLANK($D4)+COUNTBLANK($F4)+COUNTBLANK($H4)+COUNTBLANK($J4)&lt;&gt;3)</formula>
    </cfRule>
  </conditionalFormatting>
  <conditionalFormatting sqref="M3">
    <cfRule type="expression" priority="7" dxfId="1">
      <formula>COUNTBLANK($D4)+COUNTBLANK($F4)+COUNTBLANK($H4)+COUNTBLANK($J4)=3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8"/>
  <sheetViews>
    <sheetView workbookViewId="0" topLeftCell="A1">
      <selection activeCell="E20" sqref="E20"/>
    </sheetView>
  </sheetViews>
  <sheetFormatPr defaultColWidth="15.140625" defaultRowHeight="15" customHeight="1"/>
  <cols>
    <col min="1" max="1" width="31.8515625" style="0" customWidth="1"/>
    <col min="2" max="2" width="8.00390625" style="0" customWidth="1"/>
    <col min="3" max="3" width="28.140625" style="0" customWidth="1"/>
    <col min="4" max="4" width="6.28125" style="0" customWidth="1"/>
    <col min="5" max="5" width="28.140625" style="0" customWidth="1"/>
    <col min="6" max="6" width="8.140625" style="0" customWidth="1"/>
    <col min="7" max="7" width="28.140625" style="0" customWidth="1"/>
    <col min="8" max="8" width="6.28125" style="0" customWidth="1"/>
    <col min="9" max="9" width="28.140625" style="0" customWidth="1"/>
    <col min="10" max="10" width="6.421875" style="0" customWidth="1"/>
    <col min="11" max="11" width="28.140625" style="0" customWidth="1"/>
    <col min="12" max="12" width="6.28125" style="0" customWidth="1"/>
    <col min="13" max="13" width="28.140625" style="0" customWidth="1"/>
    <col min="14" max="15" width="6.28125" style="0" customWidth="1"/>
    <col min="16" max="30" width="7.421875" style="0" customWidth="1"/>
  </cols>
  <sheetData>
    <row r="1" spans="1:30" ht="19.5" customHeight="1">
      <c r="A1" s="18" t="s">
        <v>30</v>
      </c>
      <c r="B1" s="1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5">
      <c r="A2" s="3" t="s">
        <v>18</v>
      </c>
      <c r="B2" s="3" t="s">
        <v>19</v>
      </c>
      <c r="C2" s="5">
        <v>1</v>
      </c>
      <c r="D2" s="13"/>
      <c r="E2" s="13"/>
      <c r="F2" s="13"/>
      <c r="G2" s="5">
        <v>0.67</v>
      </c>
      <c r="H2" s="13"/>
      <c r="I2" s="13"/>
      <c r="J2" s="13"/>
      <c r="K2" s="5">
        <v>0.33</v>
      </c>
      <c r="L2" s="13"/>
      <c r="M2" s="5">
        <v>0</v>
      </c>
      <c r="N2" s="13"/>
      <c r="O2" s="14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60" customHeight="1">
      <c r="A3" s="16" t="s">
        <v>31</v>
      </c>
      <c r="B3" s="16">
        <v>12.5</v>
      </c>
      <c r="C3" s="17" t="s">
        <v>32</v>
      </c>
      <c r="D3" s="15"/>
      <c r="E3" s="17" t="s">
        <v>33</v>
      </c>
      <c r="F3" s="15"/>
      <c r="G3" s="17" t="s">
        <v>34</v>
      </c>
      <c r="H3" s="15"/>
      <c r="I3" s="15" t="s">
        <v>35</v>
      </c>
      <c r="J3" s="15"/>
      <c r="K3" s="15" t="s">
        <v>36</v>
      </c>
      <c r="L3" s="15"/>
      <c r="M3" s="15" t="s">
        <v>37</v>
      </c>
      <c r="N3" s="15"/>
      <c r="O3" s="17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60" customHeight="1">
      <c r="A4" s="16" t="s">
        <v>38</v>
      </c>
      <c r="B4" s="16">
        <v>12.5</v>
      </c>
      <c r="C4" s="17" t="s">
        <v>39</v>
      </c>
      <c r="D4" s="15"/>
      <c r="E4" s="15" t="s">
        <v>40</v>
      </c>
      <c r="F4" s="15"/>
      <c r="G4" s="15" t="s">
        <v>41</v>
      </c>
      <c r="H4" s="15"/>
      <c r="I4" s="15" t="s">
        <v>42</v>
      </c>
      <c r="J4" s="15"/>
      <c r="K4" s="17" t="s">
        <v>43</v>
      </c>
      <c r="L4" s="15"/>
      <c r="M4" s="17" t="s">
        <v>44</v>
      </c>
      <c r="N4" s="15"/>
      <c r="O4" s="17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60" customHeight="1">
      <c r="A5" s="16" t="s">
        <v>45</v>
      </c>
      <c r="B5" s="16">
        <v>12.5</v>
      </c>
      <c r="C5" s="17" t="s">
        <v>46</v>
      </c>
      <c r="D5" s="15"/>
      <c r="E5" s="15" t="s">
        <v>47</v>
      </c>
      <c r="F5" s="15"/>
      <c r="G5" s="17" t="s">
        <v>48</v>
      </c>
      <c r="H5" s="15"/>
      <c r="I5" s="17" t="s">
        <v>49</v>
      </c>
      <c r="J5" s="15"/>
      <c r="K5" s="17" t="s">
        <v>50</v>
      </c>
      <c r="L5" s="15"/>
      <c r="M5" s="17" t="s">
        <v>51</v>
      </c>
      <c r="N5" s="15"/>
      <c r="O5" s="17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30" customHeight="1">
      <c r="A6" s="16" t="s">
        <v>52</v>
      </c>
      <c r="B6" s="16">
        <v>12.5</v>
      </c>
      <c r="C6" s="17" t="s">
        <v>53</v>
      </c>
      <c r="D6" s="15"/>
      <c r="E6" s="15" t="s">
        <v>54</v>
      </c>
      <c r="F6" s="15"/>
      <c r="G6" s="15" t="s">
        <v>55</v>
      </c>
      <c r="H6" s="15"/>
      <c r="I6" s="15" t="s">
        <v>56</v>
      </c>
      <c r="J6" s="15"/>
      <c r="K6" s="17" t="s">
        <v>57</v>
      </c>
      <c r="L6" s="15"/>
      <c r="M6" s="17" t="s">
        <v>58</v>
      </c>
      <c r="N6" s="15"/>
      <c r="O6" s="17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47.25" customHeight="1">
      <c r="A7" s="16" t="s">
        <v>59</v>
      </c>
      <c r="B7" s="16">
        <v>12.5</v>
      </c>
      <c r="C7" s="17" t="s">
        <v>60</v>
      </c>
      <c r="D7" s="15"/>
      <c r="E7" s="15" t="s">
        <v>61</v>
      </c>
      <c r="F7" s="15"/>
      <c r="G7" s="17" t="s">
        <v>62</v>
      </c>
      <c r="H7" s="15"/>
      <c r="I7" s="15" t="s">
        <v>63</v>
      </c>
      <c r="J7" s="15"/>
      <c r="K7" s="15" t="s">
        <v>64</v>
      </c>
      <c r="L7" s="15"/>
      <c r="M7" s="17" t="s">
        <v>65</v>
      </c>
      <c r="N7" s="15"/>
      <c r="O7" s="17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60" customHeight="1">
      <c r="A8" s="16" t="s">
        <v>66</v>
      </c>
      <c r="B8" s="16">
        <v>12.5</v>
      </c>
      <c r="C8" s="17" t="s">
        <v>67</v>
      </c>
      <c r="D8" s="15"/>
      <c r="E8" s="15" t="s">
        <v>68</v>
      </c>
      <c r="F8" s="15"/>
      <c r="G8" s="15" t="s">
        <v>69</v>
      </c>
      <c r="H8" s="15"/>
      <c r="I8" s="15" t="s">
        <v>70</v>
      </c>
      <c r="J8" s="15"/>
      <c r="K8" s="17" t="s">
        <v>71</v>
      </c>
      <c r="L8" s="15"/>
      <c r="M8" s="17" t="s">
        <v>72</v>
      </c>
      <c r="N8" s="15"/>
      <c r="O8" s="17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5">
      <c r="A10" s="15" t="str">
        <f>IF(B10=100,"","Totaal telt niet op tot 100%")</f>
        <v>Totaal telt niet op tot 100%</v>
      </c>
      <c r="B10" s="15">
        <f>SUM(B3:B9)</f>
        <v>75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1:30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</row>
    <row r="133" spans="1:30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</row>
    <row r="134" spans="1:30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30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30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30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30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</row>
    <row r="154" spans="1:30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1:30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1:30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</row>
    <row r="159" spans="1:30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</row>
    <row r="160" spans="1:30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</row>
    <row r="161" spans="1:30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</row>
    <row r="162" spans="1:30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3" spans="1:30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</row>
    <row r="164" spans="1:30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</row>
    <row r="165" spans="1:30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spans="1:30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</row>
    <row r="167" spans="1:30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30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</row>
    <row r="171" spans="1:30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spans="1:30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spans="1:30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spans="1:30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  <row r="231" spans="1:30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</row>
    <row r="233" spans="1:30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</row>
    <row r="234" spans="1:30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</row>
    <row r="235" spans="1:30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</row>
    <row r="236" spans="1:30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</row>
    <row r="237" spans="1:30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</row>
    <row r="238" spans="1:30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</row>
    <row r="239" spans="1:30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</row>
    <row r="240" spans="1:30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</row>
    <row r="241" spans="1:30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</row>
    <row r="242" spans="1:30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</row>
    <row r="243" spans="1:30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</row>
    <row r="244" spans="1:30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</row>
    <row r="245" spans="1:30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</row>
    <row r="246" spans="1:30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</row>
    <row r="247" spans="1:30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</row>
    <row r="248" spans="1:30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</row>
    <row r="249" spans="1:30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</row>
    <row r="250" spans="1:30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</row>
    <row r="251" spans="1:30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</row>
    <row r="252" spans="1:30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</row>
    <row r="253" spans="1:30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spans="1:30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</row>
    <row r="255" spans="1:30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1:30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1:30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spans="1:30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</row>
    <row r="259" spans="1:30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</row>
    <row r="260" spans="1:30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</row>
    <row r="261" spans="1:30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</row>
    <row r="262" spans="1:30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</row>
    <row r="263" spans="1:30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</row>
    <row r="264" spans="1:30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</row>
    <row r="265" spans="1:30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</row>
    <row r="266" spans="1:30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</row>
    <row r="267" spans="1:30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</row>
    <row r="268" spans="1:30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</row>
    <row r="269" spans="1:30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</row>
    <row r="270" spans="1:30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</row>
    <row r="271" spans="1:30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</row>
    <row r="272" spans="1:30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</row>
    <row r="273" spans="1:30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</row>
    <row r="274" spans="1:30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</row>
    <row r="275" spans="1:30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</row>
    <row r="276" spans="1:30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</row>
    <row r="277" spans="1:30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</row>
    <row r="278" spans="1:30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</row>
    <row r="279" spans="1:30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</row>
    <row r="280" spans="1:30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</row>
    <row r="281" spans="1:30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</row>
    <row r="282" spans="1:30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</row>
    <row r="283" spans="1:30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</row>
    <row r="284" spans="1:30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</row>
    <row r="285" spans="1:30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</row>
    <row r="286" spans="1:30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</row>
    <row r="287" spans="1:30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</row>
    <row r="288" spans="1:30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</row>
    <row r="289" spans="1:30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</row>
    <row r="290" spans="1:30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</row>
    <row r="291" spans="1:30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</row>
    <row r="292" spans="1:30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</row>
    <row r="293" spans="1:30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</row>
    <row r="294" spans="1:30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</row>
    <row r="295" spans="1:30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</row>
    <row r="296" spans="1:30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</row>
    <row r="297" spans="1:30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</row>
    <row r="298" spans="1:30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</row>
    <row r="299" spans="1:30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</row>
    <row r="300" spans="1:30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</row>
    <row r="301" spans="1:30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</row>
    <row r="302" spans="1:30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</row>
    <row r="303" spans="1:30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</row>
    <row r="304" spans="1:30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</row>
    <row r="305" spans="1:30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</row>
    <row r="306" spans="1:30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</row>
    <row r="307" spans="1:30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</row>
    <row r="308" spans="1:30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</row>
    <row r="309" spans="1:30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</row>
    <row r="310" spans="1:30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</row>
    <row r="311" spans="1:30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</row>
    <row r="312" spans="1:30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</row>
    <row r="313" spans="1:30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</row>
    <row r="314" spans="1:30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</row>
    <row r="315" spans="1:30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</row>
    <row r="316" spans="1:30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</row>
    <row r="317" spans="1:30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</row>
    <row r="318" spans="1:30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</row>
    <row r="319" spans="1:30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</row>
    <row r="320" spans="1:30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</row>
    <row r="321" spans="1:30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</row>
    <row r="322" spans="1:30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</row>
    <row r="323" spans="1:30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</row>
    <row r="324" spans="1:30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</row>
    <row r="325" spans="1:30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</row>
    <row r="326" spans="1:30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</row>
    <row r="327" spans="1:30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</row>
    <row r="328" spans="1:30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</row>
    <row r="329" spans="1:30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</row>
    <row r="330" spans="1:30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</row>
    <row r="331" spans="1:30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</row>
    <row r="332" spans="1:30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</row>
    <row r="333" spans="1:30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</row>
    <row r="334" spans="1:30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</row>
    <row r="335" spans="1:30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</row>
    <row r="336" spans="1:30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</row>
    <row r="337" spans="1:30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</row>
    <row r="338" spans="1:30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</row>
    <row r="339" spans="1:30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</row>
    <row r="340" spans="1:30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</row>
    <row r="341" spans="1:30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</row>
    <row r="342" spans="1:30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</row>
    <row r="343" spans="1:30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</row>
    <row r="344" spans="1:30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</row>
    <row r="345" spans="1:30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</row>
    <row r="346" spans="1:30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</row>
    <row r="347" spans="1:30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</row>
    <row r="348" spans="1:30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</row>
    <row r="349" spans="1:30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</row>
    <row r="350" spans="1:30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</row>
    <row r="351" spans="1:30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</row>
    <row r="352" spans="1:30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</row>
    <row r="353" spans="1:30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</row>
    <row r="354" spans="1:30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</row>
    <row r="355" spans="1:30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</row>
    <row r="356" spans="1:30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</row>
    <row r="357" spans="1:30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</row>
    <row r="358" spans="1:30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</row>
    <row r="359" spans="1:30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</row>
    <row r="360" spans="1:30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</row>
    <row r="361" spans="1:30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</row>
    <row r="362" spans="1:30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</row>
    <row r="363" spans="1:30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</row>
    <row r="364" spans="1:30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</row>
    <row r="365" spans="1:30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</row>
    <row r="366" spans="1:30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</row>
    <row r="367" spans="1:30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</row>
    <row r="368" spans="1:30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</row>
    <row r="369" spans="1:30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</row>
    <row r="370" spans="1:30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</row>
    <row r="371" spans="1:30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</row>
    <row r="372" spans="1:30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</row>
    <row r="373" spans="1:30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</row>
    <row r="374" spans="1:30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</row>
    <row r="375" spans="1:30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</row>
    <row r="376" spans="1:30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</row>
    <row r="377" spans="1:30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</row>
    <row r="378" spans="1:30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</row>
    <row r="379" spans="1:30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</row>
    <row r="380" spans="1:30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</row>
    <row r="381" spans="1:30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</row>
    <row r="382" spans="1:30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</row>
    <row r="383" spans="1:30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</row>
    <row r="384" spans="1:30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</row>
    <row r="385" spans="1:30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</row>
    <row r="386" spans="1:30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</row>
    <row r="387" spans="1:30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</row>
    <row r="388" spans="1:30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</row>
    <row r="389" spans="1:30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</row>
    <row r="390" spans="1:30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</row>
    <row r="391" spans="1:30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</row>
    <row r="392" spans="1:30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</row>
    <row r="393" spans="1:30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</row>
    <row r="394" spans="1:30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</row>
    <row r="395" spans="1:30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</row>
    <row r="396" spans="1:30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</row>
    <row r="397" spans="1:30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</row>
    <row r="398" spans="1:30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</row>
    <row r="399" spans="1:30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</row>
    <row r="400" spans="1:30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</row>
    <row r="401" spans="1:30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</row>
    <row r="402" spans="1:30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</row>
    <row r="403" spans="1:30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</row>
    <row r="404" spans="1:30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</row>
    <row r="405" spans="1:30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0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  <row r="407" spans="1:30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0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</row>
    <row r="409" spans="1:30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</row>
    <row r="410" spans="1:30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</row>
    <row r="411" spans="1:30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</row>
    <row r="412" spans="1:30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</row>
    <row r="413" spans="1:30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</row>
    <row r="414" spans="1:30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</row>
    <row r="415" spans="1:30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</row>
    <row r="416" spans="1:30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</row>
    <row r="417" spans="1:30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</row>
    <row r="418" spans="1:30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</row>
    <row r="419" spans="1:30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</row>
    <row r="420" spans="1:30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</row>
    <row r="421" spans="1:30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</row>
    <row r="422" spans="1:30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</row>
    <row r="423" spans="1:30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</row>
    <row r="424" spans="1:30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</row>
    <row r="425" spans="1:30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</row>
    <row r="426" spans="1:30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</row>
    <row r="427" spans="1:30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</row>
    <row r="428" spans="1:30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</row>
    <row r="429" spans="1:30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</row>
    <row r="430" spans="1:30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</row>
    <row r="431" spans="1:30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</row>
    <row r="432" spans="1:30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</row>
    <row r="433" spans="1:30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</row>
    <row r="434" spans="1:30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</row>
    <row r="435" spans="1:30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</row>
    <row r="436" spans="1:30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</row>
    <row r="437" spans="1:30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</row>
    <row r="438" spans="1:30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</row>
    <row r="439" spans="1:30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</row>
    <row r="440" spans="1:30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</row>
    <row r="441" spans="1:30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</row>
    <row r="442" spans="1:30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</row>
    <row r="443" spans="1:30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</row>
    <row r="444" spans="1:30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</row>
    <row r="445" spans="1:30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</row>
    <row r="446" spans="1:30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</row>
    <row r="447" spans="1:30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</row>
    <row r="448" spans="1:30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</row>
    <row r="449" spans="1:30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</row>
    <row r="450" spans="1:30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</row>
    <row r="451" spans="1:30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</row>
    <row r="452" spans="1:30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</row>
    <row r="453" spans="1:30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</row>
    <row r="454" spans="1:30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</row>
    <row r="455" spans="1:30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</row>
    <row r="456" spans="1:30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</row>
    <row r="457" spans="1:30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</row>
    <row r="458" spans="1:30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</row>
    <row r="459" spans="1:30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</row>
    <row r="460" spans="1:30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</row>
    <row r="461" spans="1:30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</row>
    <row r="462" spans="1:30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</row>
    <row r="463" spans="1:30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</row>
    <row r="464" spans="1:30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</row>
    <row r="465" spans="1:30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</row>
    <row r="466" spans="1:30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</row>
    <row r="467" spans="1:30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</row>
    <row r="468" spans="1:30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</row>
    <row r="469" spans="1:30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</row>
    <row r="470" spans="1:30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</row>
    <row r="471" spans="1:30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</row>
    <row r="472" spans="1:30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</row>
    <row r="473" spans="1:30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</row>
    <row r="474" spans="1:30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</row>
    <row r="475" spans="1:30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</row>
    <row r="476" spans="1:30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</row>
    <row r="477" spans="1:30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</row>
    <row r="478" spans="1:30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</row>
    <row r="479" spans="1:30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</row>
    <row r="480" spans="1:30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</row>
    <row r="481" spans="1:30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</row>
    <row r="482" spans="1:30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</row>
    <row r="483" spans="1:30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</row>
    <row r="484" spans="1:30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</row>
    <row r="485" spans="1:30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</row>
    <row r="486" spans="1:30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</row>
    <row r="487" spans="1:30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</row>
    <row r="488" spans="1:30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</row>
    <row r="489" spans="1:30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</row>
    <row r="490" spans="1:30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</row>
    <row r="491" spans="1:30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</row>
    <row r="492" spans="1:30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</row>
    <row r="493" spans="1:30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</row>
    <row r="494" spans="1:30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</row>
    <row r="495" spans="1:30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</row>
    <row r="496" spans="1:30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</row>
    <row r="497" spans="1:30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</row>
    <row r="498" spans="1:30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</row>
    <row r="499" spans="1:30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</row>
    <row r="500" spans="1:30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</row>
    <row r="501" spans="1:30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</row>
    <row r="502" spans="1:30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</row>
    <row r="503" spans="1:30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</row>
    <row r="504" spans="1:30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</row>
    <row r="505" spans="1:30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</row>
    <row r="506" spans="1:30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</row>
    <row r="507" spans="1:30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</row>
    <row r="508" spans="1:30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</row>
    <row r="509" spans="1:30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</row>
    <row r="510" spans="1:30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</row>
    <row r="511" spans="1:30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</row>
    <row r="512" spans="1:30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</row>
    <row r="513" spans="1:30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</row>
    <row r="514" spans="1:30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</row>
    <row r="515" spans="1:30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</row>
    <row r="516" spans="1:30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</row>
    <row r="517" spans="1:30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</row>
    <row r="518" spans="1:30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</row>
    <row r="519" spans="1:30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</row>
    <row r="520" spans="1:30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</row>
    <row r="521" spans="1:30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</row>
    <row r="522" spans="1:30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</row>
    <row r="523" spans="1:30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</row>
    <row r="524" spans="1:30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</row>
    <row r="525" spans="1:30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</row>
    <row r="526" spans="1:30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</row>
    <row r="527" spans="1:30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</row>
    <row r="528" spans="1:30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</row>
    <row r="529" spans="1:30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</row>
    <row r="530" spans="1:30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</row>
    <row r="531" spans="1:30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</row>
    <row r="532" spans="1:30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</row>
    <row r="533" spans="1:30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</row>
    <row r="534" spans="1:30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</row>
    <row r="535" spans="1:30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</row>
    <row r="536" spans="1:30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</row>
    <row r="537" spans="1:30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</row>
    <row r="538" spans="1:30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</row>
    <row r="539" spans="1:30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</row>
    <row r="540" spans="1:30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</row>
    <row r="541" spans="1:30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</row>
    <row r="542" spans="1:30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</row>
    <row r="543" spans="1:30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</row>
    <row r="544" spans="1:30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</row>
    <row r="545" spans="1:30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</row>
    <row r="546" spans="1:30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</row>
    <row r="547" spans="1:30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</row>
    <row r="548" spans="1:30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</row>
    <row r="549" spans="1:30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</row>
    <row r="550" spans="1:30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</row>
    <row r="551" spans="1:30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</row>
    <row r="552" spans="1:30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</row>
    <row r="553" spans="1:30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</row>
    <row r="554" spans="1:30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</row>
    <row r="555" spans="1:30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</row>
    <row r="556" spans="1:30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</row>
    <row r="557" spans="1:30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</row>
    <row r="558" spans="1:30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</row>
    <row r="559" spans="1:30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</row>
    <row r="560" spans="1:30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</row>
    <row r="561" spans="1:30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</row>
    <row r="562" spans="1:30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</row>
    <row r="563" spans="1:30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</row>
    <row r="564" spans="1:30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</row>
    <row r="565" spans="1:30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</row>
    <row r="566" spans="1:30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</row>
    <row r="567" spans="1:30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</row>
    <row r="568" spans="1:30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</row>
    <row r="569" spans="1:30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</row>
    <row r="570" spans="1:30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</row>
    <row r="571" spans="1:30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</row>
    <row r="572" spans="1:30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</row>
    <row r="573" spans="1:30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</row>
    <row r="574" spans="1:30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</row>
    <row r="575" spans="1:30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</row>
    <row r="576" spans="1:30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</row>
    <row r="577" spans="1:30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</row>
    <row r="578" spans="1:30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</row>
    <row r="579" spans="1:30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</row>
    <row r="580" spans="1:30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</row>
    <row r="581" spans="1:30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</row>
    <row r="582" spans="1:30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</row>
    <row r="583" spans="1:30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</row>
    <row r="584" spans="1:30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</row>
    <row r="585" spans="1:30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</row>
    <row r="586" spans="1:30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</row>
    <row r="587" spans="1:30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</row>
    <row r="588" spans="1:30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</row>
    <row r="589" spans="1:30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</row>
    <row r="590" spans="1:30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</row>
    <row r="591" spans="1:30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</row>
    <row r="592" spans="1:30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</row>
    <row r="593" spans="1:30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</row>
    <row r="594" spans="1:30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</row>
    <row r="595" spans="1:30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</row>
    <row r="596" spans="1:30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</row>
    <row r="597" spans="1:30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</row>
    <row r="598" spans="1:30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</row>
    <row r="599" spans="1:30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</row>
    <row r="600" spans="1:30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</row>
    <row r="601" spans="1:30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</row>
    <row r="602" spans="1:30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</row>
    <row r="603" spans="1:30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</row>
    <row r="604" spans="1:30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</row>
    <row r="605" spans="1:30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</row>
    <row r="606" spans="1:30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</row>
    <row r="607" spans="1:30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</row>
    <row r="608" spans="1:30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</row>
    <row r="609" spans="1:30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</row>
    <row r="610" spans="1:30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</row>
    <row r="611" spans="1:30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</row>
    <row r="612" spans="1:30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</row>
    <row r="613" spans="1:30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</row>
    <row r="614" spans="1:30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</row>
    <row r="615" spans="1:30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</row>
    <row r="616" spans="1:30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</row>
    <row r="617" spans="1:30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</row>
    <row r="618" spans="1:30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</row>
    <row r="619" spans="1:30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</row>
    <row r="620" spans="1:30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</row>
    <row r="621" spans="1:30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</row>
    <row r="622" spans="1:30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</row>
    <row r="623" spans="1:30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</row>
    <row r="624" spans="1:30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</row>
    <row r="625" spans="1:30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</row>
    <row r="626" spans="1:30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</row>
    <row r="627" spans="1:30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</row>
    <row r="628" spans="1:30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</row>
    <row r="629" spans="1:30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</row>
    <row r="630" spans="1:30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</row>
    <row r="631" spans="1:30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</row>
    <row r="632" spans="1:30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</row>
    <row r="633" spans="1:30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</row>
    <row r="634" spans="1:30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</row>
    <row r="635" spans="1:30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</row>
    <row r="636" spans="1:30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</row>
    <row r="637" spans="1:30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</row>
    <row r="638" spans="1:30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</row>
    <row r="639" spans="1:30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</row>
    <row r="640" spans="1:30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</row>
    <row r="641" spans="1:30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</row>
    <row r="642" spans="1:30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</row>
    <row r="643" spans="1:30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</row>
    <row r="644" spans="1:30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</row>
    <row r="645" spans="1:30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</row>
    <row r="646" spans="1:30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</row>
    <row r="647" spans="1:30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</row>
    <row r="648" spans="1:30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</row>
    <row r="649" spans="1:30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</row>
    <row r="650" spans="1:30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</row>
    <row r="651" spans="1:30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</row>
    <row r="652" spans="1:30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</row>
    <row r="653" spans="1:30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</row>
    <row r="654" spans="1:30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</row>
    <row r="655" spans="1:30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</row>
    <row r="656" spans="1:30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</row>
    <row r="657" spans="1:30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</row>
    <row r="658" spans="1:30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</row>
    <row r="659" spans="1:30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</row>
    <row r="660" spans="1:30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</row>
    <row r="661" spans="1:30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</row>
    <row r="662" spans="1:30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</row>
    <row r="663" spans="1:30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</row>
    <row r="664" spans="1:30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</row>
    <row r="665" spans="1:30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</row>
    <row r="666" spans="1:30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</row>
    <row r="667" spans="1:30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</row>
    <row r="668" spans="1:30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</row>
    <row r="669" spans="1:30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</row>
    <row r="670" spans="1:30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</row>
    <row r="671" spans="1:30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</row>
    <row r="672" spans="1:30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</row>
    <row r="673" spans="1:30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</row>
    <row r="674" spans="1:30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</row>
    <row r="675" spans="1:30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</row>
    <row r="676" spans="1:30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</row>
    <row r="677" spans="1:30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</row>
    <row r="678" spans="1:30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</row>
    <row r="679" spans="1:30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</row>
    <row r="680" spans="1:30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</row>
    <row r="681" spans="1:30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</row>
    <row r="682" spans="1:30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</row>
    <row r="683" spans="1:30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</row>
    <row r="684" spans="1:30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</row>
    <row r="685" spans="1:30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</row>
    <row r="686" spans="1:30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</row>
    <row r="687" spans="1:30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</row>
    <row r="688" spans="1:30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</row>
    <row r="689" spans="1:30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</row>
    <row r="690" spans="1:30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</row>
    <row r="691" spans="1:30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</row>
    <row r="692" spans="1:30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</row>
    <row r="693" spans="1:30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</row>
    <row r="694" spans="1:30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</row>
    <row r="695" spans="1:30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</row>
    <row r="696" spans="1:30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</row>
    <row r="697" spans="1:30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</row>
    <row r="698" spans="1:30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</row>
    <row r="699" spans="1:30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</row>
    <row r="700" spans="1:30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</row>
    <row r="701" spans="1:30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</row>
    <row r="702" spans="1:30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</row>
    <row r="703" spans="1:30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</row>
    <row r="704" spans="1:30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</row>
    <row r="705" spans="1:30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</row>
    <row r="706" spans="1:30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</row>
    <row r="707" spans="1:30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</row>
    <row r="708" spans="1:30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</row>
    <row r="709" spans="1:30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</row>
    <row r="710" spans="1:30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</row>
    <row r="711" spans="1:30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</row>
    <row r="712" spans="1:30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</row>
    <row r="713" spans="1:30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</row>
    <row r="714" spans="1:30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</row>
    <row r="715" spans="1:30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</row>
    <row r="716" spans="1:30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</row>
    <row r="717" spans="1:30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</row>
    <row r="718" spans="1:30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</row>
    <row r="719" spans="1:30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</row>
    <row r="720" spans="1:30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</row>
    <row r="721" spans="1:30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</row>
    <row r="722" spans="1:30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</row>
    <row r="723" spans="1:30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</row>
    <row r="724" spans="1:30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</row>
    <row r="725" spans="1:30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</row>
    <row r="726" spans="1:30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</row>
    <row r="727" spans="1:30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</row>
    <row r="728" spans="1:30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</row>
    <row r="729" spans="1:30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</row>
    <row r="730" spans="1:30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</row>
    <row r="731" spans="1:30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</row>
    <row r="732" spans="1:30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</row>
    <row r="733" spans="1:30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</row>
    <row r="734" spans="1:30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</row>
    <row r="735" spans="1:30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</row>
    <row r="736" spans="1:30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</row>
    <row r="737" spans="1:30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</row>
    <row r="738" spans="1:30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</row>
    <row r="739" spans="1:30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</row>
    <row r="740" spans="1:30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</row>
    <row r="741" spans="1:30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</row>
    <row r="742" spans="1:30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</row>
    <row r="743" spans="1:30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</row>
    <row r="744" spans="1:30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</row>
    <row r="745" spans="1:30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</row>
    <row r="746" spans="1:30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</row>
    <row r="747" spans="1:30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</row>
    <row r="748" spans="1:30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</row>
    <row r="749" spans="1:30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</row>
    <row r="750" spans="1:30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</row>
    <row r="751" spans="1:30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</row>
    <row r="752" spans="1:30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</row>
    <row r="753" spans="1:30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</row>
    <row r="754" spans="1:30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</row>
    <row r="755" spans="1:30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</row>
    <row r="756" spans="1:30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</row>
    <row r="757" spans="1:30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</row>
    <row r="758" spans="1:30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</row>
    <row r="759" spans="1:30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</row>
    <row r="760" spans="1:30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</row>
    <row r="761" spans="1:30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</row>
    <row r="762" spans="1:30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</row>
    <row r="763" spans="1:30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</row>
    <row r="764" spans="1:30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</row>
    <row r="765" spans="1:30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</row>
    <row r="766" spans="1:30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</row>
    <row r="767" spans="1:30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</row>
    <row r="768" spans="1:30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</row>
    <row r="769" spans="1:30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</row>
    <row r="770" spans="1:30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</row>
    <row r="771" spans="1:30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</row>
    <row r="772" spans="1:30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</row>
    <row r="773" spans="1:30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</row>
    <row r="774" spans="1:30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</row>
    <row r="775" spans="1:30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</row>
    <row r="776" spans="1:30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</row>
    <row r="777" spans="1:30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</row>
    <row r="778" spans="1:30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</row>
    <row r="779" spans="1:30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</row>
    <row r="780" spans="1:30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</row>
    <row r="781" spans="1:30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</row>
    <row r="782" spans="1:30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</row>
    <row r="783" spans="1:30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</row>
    <row r="784" spans="1:30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</row>
    <row r="785" spans="1:30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</row>
    <row r="786" spans="1:30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</row>
    <row r="787" spans="1:30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</row>
    <row r="788" spans="1:30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</row>
    <row r="789" spans="1:30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</row>
    <row r="790" spans="1:30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</row>
    <row r="791" spans="1:30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</row>
    <row r="792" spans="1:30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</row>
    <row r="793" spans="1:30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</row>
    <row r="794" spans="1:30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</row>
    <row r="795" spans="1:30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</row>
    <row r="796" spans="1:30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</row>
    <row r="797" spans="1:30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</row>
    <row r="798" spans="1:30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</row>
    <row r="799" spans="1:30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</row>
    <row r="800" spans="1:30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</row>
    <row r="801" spans="1:30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</row>
    <row r="802" spans="1:30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</row>
    <row r="803" spans="1:30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</row>
    <row r="804" spans="1:30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</row>
    <row r="805" spans="1:30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</row>
    <row r="806" spans="1:30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</row>
    <row r="807" spans="1:30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</row>
    <row r="808" spans="1:30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</row>
    <row r="809" spans="1:30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</row>
    <row r="810" spans="1:30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</row>
    <row r="811" spans="1:30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</row>
    <row r="812" spans="1:30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</row>
    <row r="813" spans="1:30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</row>
    <row r="814" spans="1:30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</row>
    <row r="815" spans="1:30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</row>
    <row r="816" spans="1:30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</row>
    <row r="817" spans="1:30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</row>
    <row r="818" spans="1:30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</row>
    <row r="819" spans="1:30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</row>
    <row r="820" spans="1:30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</row>
    <row r="821" spans="1:30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</row>
    <row r="822" spans="1:30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</row>
    <row r="823" spans="1:30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</row>
    <row r="824" spans="1:30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</row>
    <row r="825" spans="1:30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</row>
    <row r="826" spans="1:30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</row>
    <row r="827" spans="1:30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</row>
    <row r="828" spans="1:30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</row>
    <row r="829" spans="1:30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</row>
    <row r="830" spans="1:30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</row>
    <row r="831" spans="1:30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</row>
    <row r="832" spans="1:30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</row>
    <row r="833" spans="1:30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</row>
    <row r="834" spans="1:30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</row>
    <row r="835" spans="1:30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</row>
    <row r="836" spans="1:30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</row>
    <row r="837" spans="1:30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</row>
    <row r="838" spans="1:30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</row>
    <row r="839" spans="1:30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</row>
    <row r="840" spans="1:30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</row>
    <row r="841" spans="1:30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</row>
    <row r="842" spans="1:30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</row>
    <row r="843" spans="1:30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</row>
    <row r="844" spans="1:30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</row>
    <row r="845" spans="1:30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</row>
    <row r="846" spans="1:30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</row>
    <row r="847" spans="1:30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</row>
    <row r="848" spans="1:30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</row>
    <row r="849" spans="1:30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</row>
    <row r="850" spans="1:30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</row>
    <row r="851" spans="1:30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</row>
    <row r="852" spans="1:30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</row>
    <row r="853" spans="1:30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</row>
    <row r="854" spans="1:30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</row>
    <row r="855" spans="1:30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</row>
    <row r="856" spans="1:30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</row>
    <row r="857" spans="1:30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</row>
    <row r="858" spans="1:30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</row>
    <row r="859" spans="1:30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</row>
    <row r="860" spans="1:30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</row>
    <row r="861" spans="1:30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</row>
    <row r="862" spans="1:30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</row>
    <row r="863" spans="1:30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</row>
    <row r="864" spans="1:30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</row>
    <row r="865" spans="1:30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</row>
    <row r="866" spans="1:30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</row>
    <row r="867" spans="1:30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</row>
    <row r="868" spans="1:30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</row>
    <row r="869" spans="1:30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</row>
    <row r="870" spans="1:30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</row>
    <row r="871" spans="1:30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</row>
    <row r="872" spans="1:30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</row>
    <row r="873" spans="1:30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</row>
    <row r="874" spans="1:30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</row>
    <row r="875" spans="1:30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</row>
    <row r="876" spans="1:30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</row>
    <row r="877" spans="1:30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</row>
    <row r="878" spans="1:30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</row>
    <row r="879" spans="1:30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</row>
    <row r="880" spans="1:30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</row>
    <row r="881" spans="1:30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</row>
    <row r="882" spans="1:30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</row>
    <row r="883" spans="1:30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</row>
    <row r="884" spans="1:30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</row>
    <row r="885" spans="1:30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</row>
    <row r="886" spans="1:30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</row>
    <row r="887" spans="1:30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</row>
    <row r="888" spans="1:30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</row>
    <row r="889" spans="1:30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</row>
    <row r="890" spans="1:30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</row>
    <row r="891" spans="1:30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</row>
    <row r="892" spans="1:30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</row>
    <row r="893" spans="1:30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</row>
    <row r="894" spans="1:30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</row>
    <row r="895" spans="1:30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</row>
    <row r="896" spans="1:30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</row>
    <row r="897" spans="1:30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</row>
    <row r="898" spans="1:30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</row>
    <row r="899" spans="1:30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</row>
    <row r="900" spans="1:30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</row>
    <row r="901" spans="1:30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</row>
    <row r="902" spans="1:30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</row>
    <row r="903" spans="1:30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</row>
    <row r="904" spans="1:30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</row>
    <row r="905" spans="1:30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</row>
    <row r="906" spans="1:30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</row>
    <row r="907" spans="1:30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</row>
    <row r="908" spans="1:30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</row>
    <row r="909" spans="1:30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</row>
    <row r="910" spans="1:30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</row>
    <row r="911" spans="1:30" ht="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</row>
    <row r="912" spans="1:30" ht="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</row>
    <row r="913" spans="1:30" ht="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</row>
    <row r="914" spans="1:30" ht="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</row>
    <row r="915" spans="1:30" ht="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</row>
    <row r="916" spans="1:30" ht="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</row>
    <row r="917" spans="1:30" ht="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</row>
    <row r="918" spans="1:30" ht="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</row>
    <row r="919" spans="1:30" ht="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</row>
    <row r="920" spans="1:30" ht="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</row>
    <row r="921" spans="1:30" ht="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</row>
    <row r="922" spans="1:30" ht="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</row>
    <row r="923" spans="1:30" ht="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</row>
    <row r="924" spans="1:30" ht="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</row>
    <row r="925" spans="1:30" ht="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</row>
    <row r="926" spans="1:30" ht="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</row>
    <row r="927" spans="1:30" ht="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</row>
    <row r="928" spans="1:30" ht="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</row>
    <row r="929" spans="1:30" ht="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</row>
    <row r="930" spans="1:30" ht="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</row>
    <row r="931" spans="1:30" ht="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</row>
    <row r="932" spans="1:30" ht="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</row>
    <row r="933" spans="1:30" ht="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</row>
    <row r="934" spans="1:30" ht="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</row>
    <row r="935" spans="1:30" ht="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</row>
    <row r="936" spans="1:30" ht="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</row>
    <row r="937" spans="1:30" ht="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</row>
    <row r="938" spans="1:30" ht="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</row>
    <row r="939" spans="1:30" ht="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</row>
    <row r="940" spans="1:30" ht="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</row>
    <row r="941" spans="1:30" ht="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</row>
    <row r="942" spans="1:30" ht="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</row>
    <row r="943" spans="1:30" ht="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</row>
    <row r="944" spans="1:30" ht="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</row>
    <row r="945" spans="1:30" ht="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</row>
    <row r="946" spans="1:30" ht="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</row>
    <row r="947" spans="1:30" ht="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</row>
    <row r="948" spans="1:30" ht="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</row>
    <row r="949" spans="1:30" ht="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</row>
    <row r="950" spans="1:30" ht="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</row>
    <row r="951" spans="1:30" ht="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</row>
    <row r="952" spans="1:30" ht="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</row>
    <row r="953" spans="1:30" ht="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</row>
    <row r="954" spans="1:30" ht="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</row>
    <row r="955" spans="1:30" ht="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</row>
    <row r="956" spans="1:30" ht="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</row>
    <row r="957" spans="1:30" ht="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</row>
    <row r="958" spans="1:30" ht="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</row>
    <row r="959" spans="1:30" ht="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</row>
    <row r="960" spans="1:30" ht="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</row>
    <row r="961" spans="1:30" ht="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</row>
    <row r="962" spans="1:30" ht="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</row>
    <row r="963" spans="1:30" ht="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</row>
    <row r="964" spans="1:30" ht="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</row>
    <row r="965" spans="1:30" ht="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</row>
    <row r="966" spans="1:30" ht="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</row>
    <row r="967" spans="1:30" ht="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</row>
    <row r="968" spans="1:30" ht="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</row>
    <row r="969" spans="1:30" ht="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</row>
    <row r="970" spans="1:30" ht="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</row>
    <row r="971" spans="1:30" ht="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</row>
    <row r="972" spans="1:30" ht="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</row>
    <row r="973" spans="1:30" ht="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</row>
    <row r="974" spans="1:30" ht="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</row>
    <row r="975" spans="1:30" ht="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</row>
    <row r="976" spans="1:30" ht="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</row>
    <row r="977" spans="1:30" ht="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</row>
    <row r="978" spans="1:30" ht="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</row>
    <row r="979" spans="1:30" ht="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</row>
    <row r="980" spans="1:30" ht="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</row>
    <row r="981" spans="1:30" ht="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</row>
    <row r="982" spans="1:30" ht="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</row>
    <row r="983" spans="1:30" ht="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</row>
    <row r="984" spans="1:30" ht="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</row>
    <row r="985" spans="1:30" ht="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</row>
    <row r="986" spans="1:30" ht="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</row>
    <row r="987" spans="1:30" ht="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</row>
    <row r="988" spans="1:30" ht="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</row>
    <row r="989" spans="1:30" ht="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</row>
    <row r="990" spans="1:30" ht="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</row>
    <row r="991" spans="1:30" ht="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</row>
    <row r="992" spans="1:30" ht="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</row>
    <row r="993" spans="1:30" ht="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</row>
    <row r="994" spans="1:30" ht="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</row>
    <row r="995" spans="1:30" ht="1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</row>
    <row r="996" spans="1:30" ht="1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</row>
    <row r="997" spans="1:30" ht="1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</row>
    <row r="998" spans="1:30" ht="1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</row>
  </sheetData>
  <mergeCells count="1">
    <mergeCell ref="A1:B1"/>
  </mergeCells>
  <conditionalFormatting sqref="B10">
    <cfRule type="cellIs" priority="1" dxfId="0" operator="notEqual">
      <formula>100</formula>
    </cfRule>
  </conditionalFormatting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0e16b0a5-7a4c-4f94-b0c1-2e979df572d1">
      <Terms xmlns="http://schemas.microsoft.com/office/infopath/2007/PartnerControls"/>
    </TaxKeywordTaxHTField>
    <TaxCatchAll xmlns="0e16b0a5-7a4c-4f94-b0c1-2e979df572d1"/>
    <Onderwerp xmlns="44d9dfda-8904-4d7c-a29a-12ed13641720">SLO</Onderwerp>
    <Leerlabs xmlns="44d9dfda-8904-4d7c-a29a-12ed1364172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ACF96876605E43AC7F2A5D62ADCFC8" ma:contentTypeVersion="21" ma:contentTypeDescription="Een nieuw document maken." ma:contentTypeScope="" ma:versionID="1df80583765c6f77573e48cb75de56a9">
  <xsd:schema xmlns:xsd="http://www.w3.org/2001/XMLSchema" xmlns:xs="http://www.w3.org/2001/XMLSchema" xmlns:p="http://schemas.microsoft.com/office/2006/metadata/properties" xmlns:ns2="0e16b0a5-7a4c-4f94-b0c1-2e979df572d1" xmlns:ns3="44d9dfda-8904-4d7c-a29a-12ed13641720" xmlns:ns4="bb81c43a-d7ef-43be-acb1-e8d8ae94bfbc" targetNamespace="http://schemas.microsoft.com/office/2006/metadata/properties" ma:root="true" ma:fieldsID="6dc03cfc6ed835ac7b4d9adaa5aed2cb" ns2:_="" ns3:_="" ns4:_="">
    <xsd:import namespace="0e16b0a5-7a4c-4f94-b0c1-2e979df572d1"/>
    <xsd:import namespace="44d9dfda-8904-4d7c-a29a-12ed13641720"/>
    <xsd:import namespace="bb81c43a-d7ef-43be-acb1-e8d8ae94bfbc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SharedWithUsers" minOccurs="0"/>
                <xsd:element ref="ns2:SharedWithDetails" minOccurs="0"/>
                <xsd:element ref="ns3:Leerlabs" minOccurs="0"/>
                <xsd:element ref="ns3:Onderwerp" minOccurs="0"/>
                <xsd:element ref="ns4:LastSharedByUser" minOccurs="0"/>
                <xsd:element ref="ns4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6b0a5-7a4c-4f94-b0c1-2e979df572d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Scholen" ma:readOnly="false" ma:fieldId="{23f27201-bee3-471e-b2e7-b64fd8b7ca38}" ma:taxonomyMulti="true" ma:sspId="de80fb14-c5ec-4c71-a396-993ad55e4b9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690f12a1-fbc7-432b-9547-bbc3a88324bc}" ma:internalName="TaxCatchAll" ma:showField="CatchAllData" ma:web="0e16b0a5-7a4c-4f94-b0c1-2e979df572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9dfda-8904-4d7c-a29a-12ed13641720" elementFormDefault="qualified">
    <xsd:import namespace="http://schemas.microsoft.com/office/2006/documentManagement/types"/>
    <xsd:import namespace="http://schemas.microsoft.com/office/infopath/2007/PartnerControls"/>
    <xsd:element name="Leerlabs" ma:index="13" nillable="true" ma:displayName="Leerlabs" ma:format="Dropdown" ma:internalName="Leerlabs">
      <xsd:simpleType>
        <xsd:restriction base="dms:Choice">
          <xsd:enumeration value="01 LL Arrangeren digitale content"/>
          <xsd:enumeration value="02 LL 21e eeuwse vaardigheden"/>
          <xsd:enumeration value="03 LL Klassikale context"/>
          <xsd:enumeration value="04 LL De docent als didactische coach"/>
          <xsd:enumeration value="05 LL Curriculumbewustzijn"/>
          <xsd:enumeration value="06 LL Leerlingen eigenaar leerproces"/>
          <xsd:enumeration value="07 LL Inrichten individuele leerroutes"/>
          <xsd:enumeration value="08 LL Digitale didactiek"/>
          <xsd:enumeration value="09 LL Schoolorganisatie"/>
          <xsd:enumeration value="10 LL Verbinding curriculum, content en platform"/>
          <xsd:enumeration value="11 LL Klassikale context- regio midden"/>
          <xsd:enumeration value="12 LL Klassikale context- regio zuid"/>
          <xsd:enumeration value="13 LL Leerlingen eigenaar leerproces"/>
          <xsd:enumeration value="14 LL LOOT- Digitale content"/>
          <xsd:enumeration value="15 LL LOOT- Docent en leerling"/>
          <xsd:enumeration value="16 LL Person@lize"/>
          <xsd:enumeration value="17 LL Pleion- Leerlingen eigenaar leerproces"/>
          <xsd:enumeration value="18 LL Veranderende rol van de docent"/>
          <xsd:enumeration value="19 LL Docent eigenaar leerproces"/>
          <xsd:enumeration value="20 LL Zo.Leer.ik!- Schoolorganisatie"/>
          <xsd:enumeration value="21 LL Digitale didactiek"/>
          <xsd:enumeration value="22 LL Inrichten individuele leerroutes"/>
          <xsd:enumeration value="23 LL Klassikale context"/>
          <xsd:enumeration value="24 LL Differentiëren in leerroutes"/>
          <xsd:enumeration value="25 LL Differentiëren in de klas"/>
          <xsd:enumeration value="26 LL Visie op personalisatie"/>
          <xsd:enumeration value="27 LL Talentontwikkeling"/>
          <xsd:enumeration value="28 LL Professionalisering met docenten"/>
          <xsd:enumeration value="29 LL Digitale vaardigheden"/>
          <xsd:enumeration value="30 LL Krimp als kans"/>
          <xsd:enumeration value="31 LL Multimediaal instructiemateriaal"/>
          <xsd:enumeration value="32 LL Digitaal leermateriaal"/>
          <xsd:enumeration value="33 LL Formatief"/>
          <xsd:enumeration value="34 LL Borgen en delen van ict-ontwikkelingen"/>
        </xsd:restriction>
      </xsd:simpleType>
    </xsd:element>
    <xsd:element name="Onderwerp" ma:index="14" nillable="true" ma:displayName="Onderwerp" ma:format="Dropdown" ma:internalName="Onderwerp">
      <xsd:simpleType>
        <xsd:restriction base="dms:Choice">
          <xsd:enumeration value="Activiteitenoverzicht"/>
          <xsd:enumeration value="Bijeenkomsten"/>
          <xsd:enumeration value="Coaches"/>
          <xsd:enumeration value="Financiën"/>
          <xsd:enumeration value="Gegevens scholen"/>
          <xsd:enumeration value="Ketenadviseurs"/>
          <xsd:enumeration value="Leerlabplan"/>
          <xsd:enumeration value="Onderzoek"/>
          <xsd:enumeration value="Praktijkvoorbeeld"/>
          <xsd:enumeration value="SLO"/>
          <xsd:enumeration value="Voortgang Leerlabs"/>
          <xsd:enumeration value="Verantwoording"/>
          <xsd:enumeration value="Leerlingenpanel"/>
          <xsd:enumeration value="Trekkergesprek"/>
        </xsd:restriction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81c43a-d7ef-43be-acb1-e8d8ae94bfbc" elementFormDefault="qualified">
    <xsd:import namespace="http://schemas.microsoft.com/office/2006/documentManagement/types"/>
    <xsd:import namespace="http://schemas.microsoft.com/office/infopath/2007/PartnerControls"/>
    <xsd:element name="LastSharedByUser" ma:index="15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83942-8B4B-4B08-B2A9-25A9DCEDF230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0e16b0a5-7a4c-4f94-b0c1-2e979df572d1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bb81c43a-d7ef-43be-acb1-e8d8ae94bfbc"/>
    <ds:schemaRef ds:uri="44d9dfda-8904-4d7c-a29a-12ed13641720"/>
  </ds:schemaRefs>
</ds:datastoreItem>
</file>

<file path=customXml/itemProps2.xml><?xml version="1.0" encoding="utf-8"?>
<ds:datastoreItem xmlns:ds="http://schemas.openxmlformats.org/officeDocument/2006/customXml" ds:itemID="{11B16C71-9B7E-48AB-8361-30347C7B93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16B4DA-D29C-4F14-8333-4613FF9EF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6b0a5-7a4c-4f94-b0c1-2e979df572d1"/>
    <ds:schemaRef ds:uri="44d9dfda-8904-4d7c-a29a-12ed13641720"/>
    <ds:schemaRef ds:uri="bb81c43a-d7ef-43be-acb1-e8d8ae94bf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Lisanne Botter</dc:creator>
  <cp:keywords/>
  <dc:description/>
  <cp:lastModifiedBy>Tom</cp:lastModifiedBy>
  <dcterms:created xsi:type="dcterms:W3CDTF">2016-10-13T12:19:32Z</dcterms:created>
  <dcterms:modified xsi:type="dcterms:W3CDTF">2017-08-22T11:43:56Z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0x010100B5ACF96876605E43AC7F2A5D62ADCFC8</vt:lpwstr>
  </property>
  <property fmtid="{D5CDD505-2E9C-101B-9397-08002B2CF9AE}" pid="3" name="TaxKeyword">
    <vt:lpwstr/>
  </property>
</Properties>
</file>